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hn Howat\Dropbox\States\Massachusetts\"/>
    </mc:Choice>
  </mc:AlternateContent>
  <bookViews>
    <workbookView xWindow="0" yWindow="0" windowWidth="23040" windowHeight="10410"/>
  </bookViews>
  <sheets>
    <sheet name="Median Burdens" sheetId="1" r:id="rId1"/>
    <sheet name="Any Insecurity x POV" sheetId="5" r:id="rId2"/>
    <sheet name="Forgo x POV" sheetId="6" r:id="rId3"/>
    <sheet name="Burdened 6% x POV" sheetId="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6" l="1"/>
  <c r="F29" i="6"/>
  <c r="G29" i="6"/>
  <c r="H29" i="6"/>
  <c r="E30" i="6"/>
  <c r="F30" i="6"/>
  <c r="G30" i="6"/>
  <c r="H30" i="6"/>
  <c r="D30" i="6"/>
  <c r="D29" i="6"/>
  <c r="J16" i="6"/>
  <c r="AK15" i="6" l="1"/>
  <c r="AD15" i="6"/>
  <c r="W15" i="6"/>
  <c r="L12" i="5"/>
  <c r="L11" i="5"/>
  <c r="S4" i="2"/>
  <c r="S5" i="2"/>
  <c r="S3" i="2"/>
  <c r="O4" i="2"/>
  <c r="O5" i="2"/>
  <c r="O3" i="2"/>
  <c r="K4" i="2"/>
  <c r="K5" i="2"/>
  <c r="K3" i="2"/>
  <c r="G4" i="2"/>
  <c r="G5" i="2"/>
  <c r="G3" i="2"/>
  <c r="P15" i="6" l="1"/>
  <c r="C4" i="2" l="1"/>
  <c r="C5" i="2"/>
  <c r="C3" i="2"/>
</calcChain>
</file>

<file path=xl/sharedStrings.xml><?xml version="1.0" encoding="utf-8"?>
<sst xmlns="http://schemas.openxmlformats.org/spreadsheetml/2006/main" count="282" uniqueCount="61">
  <si>
    <t/>
  </si>
  <si>
    <t>ElecBurden</t>
  </si>
  <si>
    <t>TotBurden</t>
  </si>
  <si>
    <t>Median</t>
  </si>
  <si>
    <t>N</t>
  </si>
  <si>
    <t>2020 Residential Energy Consumption Survey 
 National Consumer Law Center October 2024</t>
  </si>
  <si>
    <t>Number of Households with Home Energy Burdens of 6% or Higher</t>
  </si>
  <si>
    <t>Burdened6Pct</t>
  </si>
  <si>
    <t>Not Burdened</t>
  </si>
  <si>
    <t>Burdened</t>
  </si>
  <si>
    <t>Total</t>
  </si>
  <si>
    <t>Percent of Households with Home Energy Burdens of 6% or Higher</t>
  </si>
  <si>
    <t>Any Home Energy Insecurity * Income at or Below 100% Federal Poverty Guideline Crosstabulation</t>
  </si>
  <si>
    <t>Income at or Below 100% Federal Poverty Guideline</t>
  </si>
  <si>
    <t>No</t>
  </si>
  <si>
    <t>Yes</t>
  </si>
  <si>
    <t>Any Home Energy Insecurity</t>
  </si>
  <si>
    <t>Count</t>
  </si>
  <si>
    <t>% within Income at or Below 100% Federal Poverty Guideline</t>
  </si>
  <si>
    <t>Frequency of reducing or forgoing basic necessities due to home energy bill * Income at or Below 100% Federal Poverty Guideline Crosstabulation</t>
  </si>
  <si>
    <t>Frequency of reducing or forgoing basic necessities due to home energy bill</t>
  </si>
  <si>
    <t>Never</t>
  </si>
  <si>
    <t>Almost Every Month</t>
  </si>
  <si>
    <t>Some Months</t>
  </si>
  <si>
    <t>1 or 2 Months</t>
  </si>
  <si>
    <t>Median Electric and Total Home Energy Burdens: Massachusetts 2020
All Households</t>
  </si>
  <si>
    <t>Median Electric and Total Home Energy Burdens: Massachusetts 2020 
Household Income at or below 100% FPL</t>
  </si>
  <si>
    <t>Median Electric and Total Home Energy Burdens: Massachusetts 2020 Households 
Household Income Between 100% and 150% FPL</t>
  </si>
  <si>
    <t>2020 Residential Energy Consumption Survey Microdata
Tabulated by  National Consumer Law Center October 2024</t>
  </si>
  <si>
    <t>Median Electric and Total Home Energy Burdens: Massachusetts 2020 
Household Income Between 150% and 200% FPL</t>
  </si>
  <si>
    <t>Median Electric and Total Home Energy Burdens: Massachusetts 2020 
Household Income Above 200% FPL</t>
  </si>
  <si>
    <t>Chronic</t>
  </si>
  <si>
    <t>%</t>
  </si>
  <si>
    <t>Number and Percent of Households with Home Energy Burdens of 6% or Higher: Massachusetts 2020</t>
  </si>
  <si>
    <t>Number and Percent of Households with Home Energy Burdens of 6% or Higher: Massachusetts 2020 - Income at or Below 100% FPL</t>
  </si>
  <si>
    <t>Number and Percent of Households with Home Energy Burdens of 6% or Higher: Massachusetts 2020 - Income between 100% FPL and 150% FPL</t>
  </si>
  <si>
    <t>Number and Percent of Households with Home Energy Burdens of 6% or Higher: Massachusetts 2020 - Income between 150% FPL and 200% FPL</t>
  </si>
  <si>
    <t>Number and Percent of Households with Home Energy Burdens of 6% or Higher: Massachusetts 2020 - Income Over 200% FPL</t>
  </si>
  <si>
    <t>Massachusetts</t>
  </si>
  <si>
    <t>Any Home Energy Insecurity * Income between 100% and 150% Federal Poverty Guideline Crosstabulation</t>
  </si>
  <si>
    <t>Income between 100% and 150% Federal Poverty Guideline</t>
  </si>
  <si>
    <t>% within Income between 100% and 150% Federal Poverty Guideline</t>
  </si>
  <si>
    <t>Any Home Energy Insecurity * Income between 150% and 200% Federal Poverty Guideline Crosstabulation</t>
  </si>
  <si>
    <t>Income between 150% and 200% Federal Poverty Guideline</t>
  </si>
  <si>
    <t>% within Income between 150% and 200% Federal Poverty Guideline</t>
  </si>
  <si>
    <t>Any Home Energy Insecurity * Income above 200% federal Poverty Guideline Crosstabulation</t>
  </si>
  <si>
    <t>Income above 200% federal Poverty Guideline</t>
  </si>
  <si>
    <t>% within Income above 200% federal Poverty Guideline</t>
  </si>
  <si>
    <t>State Name</t>
  </si>
  <si>
    <t>% within State Name</t>
  </si>
  <si>
    <t>state</t>
  </si>
  <si>
    <t>was</t>
  </si>
  <si>
    <t>Frequency of reducing or forgoing basic necessities due to home energy bill * State Name Crosstabulation</t>
  </si>
  <si>
    <t>Frequency of reducing or forgoing basic necessities due to home energy bill * Income between 100% and 150% Federal Poverty Guideline Crosstabulation</t>
  </si>
  <si>
    <t>Frequency of reducing or forgoing basic necessities due to home energy bill * Income between 150% and 200% Federal Poverty Guideline Crosstabulation</t>
  </si>
  <si>
    <t>Frequency of reducing or forgoing basic necessities due to home energy bill * Income above 200% federal Poverty Guideline Crosstabulation</t>
  </si>
  <si>
    <t>All MA Households</t>
  </si>
  <si>
    <t>&lt;/= 100% FPL</t>
  </si>
  <si>
    <t>100% - 150% FPL</t>
  </si>
  <si>
    <t>150% - 200% FPL</t>
  </si>
  <si>
    <t>&gt; 200% FPL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</si>
</sst>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0"/>
    <numFmt numFmtId="165" formatCode="0.0%"/>
    <numFmt numFmtId="166" formatCode="###0.0%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b/>
      <sz val="11"/>
      <color indexed="8"/>
      <name val="Arial Bold"/>
    </font>
    <font>
      <sz val="10"/>
      <name val="Arial"/>
      <family val="2"/>
    </font>
    <font>
      <sz val="9"/>
      <color indexed="8"/>
      <name val="Arial"/>
      <family val="2"/>
    </font>
    <font>
      <sz val="11"/>
      <color theme="1"/>
      <name val="Times New Roman"/>
      <family val="1"/>
    </font>
    <font>
      <sz val="9"/>
      <color indexed="8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i/>
      <sz val="9"/>
      <color indexed="8"/>
      <name val="Times New Roman"/>
      <family val="1"/>
    </font>
    <font>
      <b/>
      <sz val="13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name val="Times New Roman"/>
      <family val="1"/>
    </font>
    <font>
      <i/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n">
        <color indexed="8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</cellStyleXfs>
  <cellXfs count="181">
    <xf numFmtId="0" fontId="0" fillId="0" borderId="0" xfId="0"/>
    <xf numFmtId="0" fontId="3" fillId="0" borderId="0" xfId="2" applyFont="1" applyBorder="1" applyAlignment="1">
      <alignment horizontal="left" vertical="top" wrapText="1"/>
    </xf>
    <xf numFmtId="3" fontId="3" fillId="0" borderId="0" xfId="2" applyNumberFormat="1" applyFont="1" applyBorder="1" applyAlignment="1">
      <alignment horizontal="center" vertical="center"/>
    </xf>
    <xf numFmtId="165" fontId="1" fillId="0" borderId="0" xfId="2" applyNumberFormat="1" applyBorder="1" applyAlignment="1">
      <alignment horizontal="center"/>
    </xf>
    <xf numFmtId="0" fontId="3" fillId="0" borderId="0" xfId="2" applyFont="1" applyBorder="1" applyAlignment="1">
      <alignment horizontal="center" vertical="center" wrapText="1"/>
    </xf>
    <xf numFmtId="0" fontId="5" fillId="0" borderId="0" xfId="3"/>
    <xf numFmtId="0" fontId="6" fillId="0" borderId="14" xfId="3" applyFont="1" applyBorder="1" applyAlignment="1">
      <alignment horizontal="center" wrapText="1"/>
    </xf>
    <xf numFmtId="0" fontId="6" fillId="0" borderId="15" xfId="3" applyFont="1" applyBorder="1" applyAlignment="1">
      <alignment horizontal="center" wrapText="1"/>
    </xf>
    <xf numFmtId="0" fontId="6" fillId="0" borderId="7" xfId="3" applyFont="1" applyBorder="1" applyAlignment="1">
      <alignment horizontal="left" vertical="top" wrapText="1"/>
    </xf>
    <xf numFmtId="164" fontId="6" fillId="0" borderId="1" xfId="3" applyNumberFormat="1" applyFont="1" applyBorder="1" applyAlignment="1">
      <alignment horizontal="right" vertical="center"/>
    </xf>
    <xf numFmtId="164" fontId="6" fillId="0" borderId="19" xfId="3" applyNumberFormat="1" applyFont="1" applyBorder="1" applyAlignment="1">
      <alignment horizontal="right" vertical="center"/>
    </xf>
    <xf numFmtId="164" fontId="6" fillId="0" borderId="2" xfId="3" applyNumberFormat="1" applyFont="1" applyBorder="1" applyAlignment="1">
      <alignment horizontal="right" vertical="center"/>
    </xf>
    <xf numFmtId="0" fontId="6" fillId="0" borderId="22" xfId="3" applyFont="1" applyBorder="1" applyAlignment="1">
      <alignment horizontal="left" vertical="top" wrapText="1"/>
    </xf>
    <xf numFmtId="166" fontId="6" fillId="0" borderId="23" xfId="3" applyNumberFormat="1" applyFont="1" applyBorder="1" applyAlignment="1">
      <alignment horizontal="right" vertical="center"/>
    </xf>
    <xf numFmtId="166" fontId="6" fillId="0" borderId="24" xfId="3" applyNumberFormat="1" applyFont="1" applyBorder="1" applyAlignment="1">
      <alignment horizontal="right" vertical="center"/>
    </xf>
    <xf numFmtId="166" fontId="6" fillId="0" borderId="25" xfId="3" applyNumberFormat="1" applyFont="1" applyBorder="1" applyAlignment="1">
      <alignment horizontal="right" vertical="center"/>
    </xf>
    <xf numFmtId="0" fontId="6" fillId="0" borderId="26" xfId="3" applyFont="1" applyBorder="1" applyAlignment="1">
      <alignment horizontal="left" vertical="top" wrapText="1"/>
    </xf>
    <xf numFmtId="164" fontId="6" fillId="0" borderId="27" xfId="3" applyNumberFormat="1" applyFont="1" applyBorder="1" applyAlignment="1">
      <alignment horizontal="right" vertical="center"/>
    </xf>
    <xf numFmtId="164" fontId="6" fillId="0" borderId="28" xfId="3" applyNumberFormat="1" applyFont="1" applyBorder="1" applyAlignment="1">
      <alignment horizontal="right" vertical="center"/>
    </xf>
    <xf numFmtId="164" fontId="6" fillId="0" borderId="29" xfId="3" applyNumberFormat="1" applyFont="1" applyBorder="1" applyAlignment="1">
      <alignment horizontal="right" vertical="center"/>
    </xf>
    <xf numFmtId="0" fontId="6" fillId="0" borderId="13" xfId="3" applyFont="1" applyBorder="1" applyAlignment="1">
      <alignment horizontal="left" vertical="top" wrapText="1"/>
    </xf>
    <xf numFmtId="166" fontId="6" fillId="0" borderId="3" xfId="3" applyNumberFormat="1" applyFont="1" applyBorder="1" applyAlignment="1">
      <alignment horizontal="right" vertical="center"/>
    </xf>
    <xf numFmtId="166" fontId="6" fillId="0" borderId="31" xfId="3" applyNumberFormat="1" applyFont="1" applyBorder="1" applyAlignment="1">
      <alignment horizontal="right" vertical="center"/>
    </xf>
    <xf numFmtId="166" fontId="6" fillId="0" borderId="4" xfId="3" applyNumberFormat="1" applyFont="1" applyBorder="1" applyAlignment="1">
      <alignment horizontal="right" vertical="center"/>
    </xf>
    <xf numFmtId="0" fontId="0" fillId="0" borderId="0" xfId="0" applyBorder="1"/>
    <xf numFmtId="0" fontId="7" fillId="0" borderId="0" xfId="0" applyFont="1"/>
    <xf numFmtId="0" fontId="8" fillId="0" borderId="0" xfId="1" applyFont="1" applyBorder="1" applyAlignment="1">
      <alignment wrapText="1"/>
    </xf>
    <xf numFmtId="0" fontId="7" fillId="0" borderId="0" xfId="0" applyFont="1" applyAlignment="1"/>
    <xf numFmtId="0" fontId="9" fillId="0" borderId="0" xfId="1" applyFont="1" applyBorder="1" applyAlignment="1">
      <alignment horizontal="center" wrapText="1"/>
    </xf>
    <xf numFmtId="0" fontId="10" fillId="0" borderId="0" xfId="0" applyFont="1"/>
    <xf numFmtId="3" fontId="9" fillId="0" borderId="0" xfId="5" applyNumberFormat="1" applyFont="1" applyBorder="1" applyAlignment="1">
      <alignment horizontal="center" vertical="center"/>
    </xf>
    <xf numFmtId="0" fontId="9" fillId="0" borderId="0" xfId="1" applyFont="1" applyBorder="1" applyAlignment="1">
      <alignment horizontal="left" vertical="top" wrapText="1"/>
    </xf>
    <xf numFmtId="165" fontId="9" fillId="0" borderId="0" xfId="1" applyNumberFormat="1" applyFont="1" applyBorder="1" applyAlignment="1">
      <alignment horizontal="center" vertical="center"/>
    </xf>
    <xf numFmtId="0" fontId="9" fillId="0" borderId="0" xfId="1" applyFont="1" applyBorder="1" applyAlignment="1">
      <alignment horizontal="left" wrapText="1"/>
    </xf>
    <xf numFmtId="166" fontId="6" fillId="2" borderId="24" xfId="3" applyNumberFormat="1" applyFont="1" applyFill="1" applyBorder="1" applyAlignment="1">
      <alignment horizontal="right" vertical="center"/>
    </xf>
    <xf numFmtId="0" fontId="3" fillId="0" borderId="0" xfId="2" applyFont="1" applyBorder="1" applyAlignment="1">
      <alignment horizontal="left" vertical="center" wrapText="1"/>
    </xf>
    <xf numFmtId="165" fontId="1" fillId="2" borderId="0" xfId="2" applyNumberFormat="1" applyFill="1" applyBorder="1" applyAlignment="1">
      <alignment horizontal="center"/>
    </xf>
    <xf numFmtId="0" fontId="1" fillId="0" borderId="0" xfId="6"/>
    <xf numFmtId="0" fontId="3" fillId="0" borderId="14" xfId="6" applyFont="1" applyBorder="1" applyAlignment="1">
      <alignment horizontal="center" wrapText="1"/>
    </xf>
    <xf numFmtId="0" fontId="3" fillId="0" borderId="15" xfId="6" applyFont="1" applyBorder="1" applyAlignment="1">
      <alignment horizontal="center" wrapText="1"/>
    </xf>
    <xf numFmtId="0" fontId="3" fillId="0" borderId="7" xfId="6" applyFont="1" applyBorder="1" applyAlignment="1">
      <alignment horizontal="left" vertical="top" wrapText="1"/>
    </xf>
    <xf numFmtId="164" fontId="3" fillId="0" borderId="1" xfId="6" applyNumberFormat="1" applyFont="1" applyBorder="1" applyAlignment="1">
      <alignment horizontal="right" vertical="center"/>
    </xf>
    <xf numFmtId="164" fontId="3" fillId="0" borderId="19" xfId="6" applyNumberFormat="1" applyFont="1" applyBorder="1" applyAlignment="1">
      <alignment horizontal="right" vertical="center"/>
    </xf>
    <xf numFmtId="164" fontId="3" fillId="0" borderId="2" xfId="6" applyNumberFormat="1" applyFont="1" applyBorder="1" applyAlignment="1">
      <alignment horizontal="right" vertical="center"/>
    </xf>
    <xf numFmtId="0" fontId="3" fillId="0" borderId="26" xfId="6" applyFont="1" applyBorder="1" applyAlignment="1">
      <alignment horizontal="left" vertical="top" wrapText="1"/>
    </xf>
    <xf numFmtId="164" fontId="3" fillId="0" borderId="27" xfId="6" applyNumberFormat="1" applyFont="1" applyBorder="1" applyAlignment="1">
      <alignment horizontal="right" vertical="center"/>
    </xf>
    <xf numFmtId="164" fontId="3" fillId="0" borderId="28" xfId="6" applyNumberFormat="1" applyFont="1" applyBorder="1" applyAlignment="1">
      <alignment horizontal="right" vertical="center"/>
    </xf>
    <xf numFmtId="164" fontId="3" fillId="0" borderId="29" xfId="6" applyNumberFormat="1" applyFont="1" applyBorder="1" applyAlignment="1">
      <alignment horizontal="right" vertical="center"/>
    </xf>
    <xf numFmtId="0" fontId="3" fillId="0" borderId="22" xfId="6" applyFont="1" applyBorder="1" applyAlignment="1">
      <alignment horizontal="left" vertical="top" wrapText="1"/>
    </xf>
    <xf numFmtId="166" fontId="3" fillId="0" borderId="23" xfId="6" applyNumberFormat="1" applyFont="1" applyBorder="1" applyAlignment="1">
      <alignment horizontal="right" vertical="center"/>
    </xf>
    <xf numFmtId="166" fontId="3" fillId="0" borderId="24" xfId="6" applyNumberFormat="1" applyFont="1" applyBorder="1" applyAlignment="1">
      <alignment horizontal="right" vertical="center"/>
    </xf>
    <xf numFmtId="166" fontId="3" fillId="0" borderId="25" xfId="6" applyNumberFormat="1" applyFont="1" applyBorder="1" applyAlignment="1">
      <alignment horizontal="right" vertical="center"/>
    </xf>
    <xf numFmtId="0" fontId="3" fillId="0" borderId="13" xfId="6" applyFont="1" applyBorder="1" applyAlignment="1">
      <alignment horizontal="left" vertical="top" wrapText="1"/>
    </xf>
    <xf numFmtId="166" fontId="3" fillId="0" borderId="3" xfId="6" applyNumberFormat="1" applyFont="1" applyBorder="1" applyAlignment="1">
      <alignment horizontal="right" vertical="center"/>
    </xf>
    <xf numFmtId="166" fontId="3" fillId="0" borderId="31" xfId="6" applyNumberFormat="1" applyFont="1" applyBorder="1" applyAlignment="1">
      <alignment horizontal="right" vertical="center"/>
    </xf>
    <xf numFmtId="166" fontId="3" fillId="0" borderId="4" xfId="6" applyNumberFormat="1" applyFont="1" applyBorder="1" applyAlignment="1">
      <alignment horizontal="right" vertical="center"/>
    </xf>
    <xf numFmtId="166" fontId="3" fillId="2" borderId="24" xfId="6" applyNumberFormat="1" applyFont="1" applyFill="1" applyBorder="1" applyAlignment="1">
      <alignment horizontal="right" vertical="center"/>
    </xf>
    <xf numFmtId="0" fontId="2" fillId="0" borderId="0" xfId="6" applyFont="1" applyBorder="1" applyAlignment="1">
      <alignment vertical="center" wrapText="1"/>
    </xf>
    <xf numFmtId="0" fontId="3" fillId="0" borderId="0" xfId="6" applyFont="1" applyBorder="1" applyAlignment="1">
      <alignment vertical="top" wrapText="1"/>
    </xf>
    <xf numFmtId="0" fontId="6" fillId="0" borderId="0" xfId="3" applyFont="1" applyBorder="1" applyAlignment="1">
      <alignment wrapText="1"/>
    </xf>
    <xf numFmtId="0" fontId="6" fillId="0" borderId="0" xfId="3" applyFont="1" applyBorder="1" applyAlignment="1">
      <alignment horizontal="center" wrapText="1"/>
    </xf>
    <xf numFmtId="164" fontId="6" fillId="0" borderId="0" xfId="3" applyNumberFormat="1" applyFont="1" applyBorder="1" applyAlignment="1">
      <alignment horizontal="right" vertical="center"/>
    </xf>
    <xf numFmtId="0" fontId="3" fillId="0" borderId="0" xfId="6" applyFont="1" applyBorder="1" applyAlignment="1">
      <alignment wrapText="1"/>
    </xf>
    <xf numFmtId="166" fontId="6" fillId="0" borderId="0" xfId="3" applyNumberFormat="1" applyFont="1" applyBorder="1" applyAlignment="1">
      <alignment horizontal="right" vertical="center"/>
    </xf>
    <xf numFmtId="0" fontId="3" fillId="0" borderId="0" xfId="6" applyFont="1" applyBorder="1" applyAlignment="1">
      <alignment horizontal="left" vertical="top" wrapText="1"/>
    </xf>
    <xf numFmtId="164" fontId="3" fillId="0" borderId="0" xfId="6" applyNumberFormat="1" applyFont="1" applyBorder="1" applyAlignment="1">
      <alignment horizontal="right" vertical="center"/>
    </xf>
    <xf numFmtId="166" fontId="3" fillId="0" borderId="0" xfId="6" applyNumberFormat="1" applyFont="1" applyBorder="1" applyAlignment="1">
      <alignment horizontal="right" vertical="center"/>
    </xf>
    <xf numFmtId="10" fontId="3" fillId="0" borderId="0" xfId="6" applyNumberFormat="1" applyFont="1" applyBorder="1" applyAlignment="1">
      <alignment horizontal="center" wrapText="1"/>
    </xf>
    <xf numFmtId="10" fontId="3" fillId="0" borderId="0" xfId="6" applyNumberFormat="1" applyFont="1" applyBorder="1" applyAlignment="1">
      <alignment wrapText="1"/>
    </xf>
    <xf numFmtId="0" fontId="3" fillId="0" borderId="0" xfId="6" applyFont="1" applyBorder="1" applyAlignment="1">
      <alignment horizontal="center" vertical="top" wrapText="1"/>
    </xf>
    <xf numFmtId="164" fontId="3" fillId="0" borderId="0" xfId="6" applyNumberFormat="1" applyFont="1" applyBorder="1" applyAlignment="1">
      <alignment horizontal="right" vertical="top"/>
    </xf>
    <xf numFmtId="166" fontId="3" fillId="0" borderId="0" xfId="6" applyNumberFormat="1" applyFont="1" applyBorder="1" applyAlignment="1">
      <alignment horizontal="right" vertical="top"/>
    </xf>
    <xf numFmtId="0" fontId="3" fillId="0" borderId="0" xfId="3" applyFont="1" applyBorder="1" applyAlignment="1">
      <alignment wrapText="1"/>
    </xf>
    <xf numFmtId="0" fontId="12" fillId="0" borderId="0" xfId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left" wrapText="1"/>
    </xf>
    <xf numFmtId="0" fontId="9" fillId="0" borderId="0" xfId="1" applyFont="1" applyBorder="1" applyAlignment="1">
      <alignment horizontal="left" wrapText="1"/>
    </xf>
    <xf numFmtId="0" fontId="3" fillId="0" borderId="0" xfId="6" applyFont="1" applyBorder="1" applyAlignment="1">
      <alignment horizontal="center" vertical="top" wrapText="1"/>
    </xf>
    <xf numFmtId="0" fontId="3" fillId="0" borderId="30" xfId="6" applyFont="1" applyBorder="1" applyAlignment="1">
      <alignment horizontal="left" vertical="top" wrapText="1"/>
    </xf>
    <xf numFmtId="0" fontId="3" fillId="0" borderId="0" xfId="6" applyFont="1" applyBorder="1" applyAlignment="1">
      <alignment horizontal="left" vertical="top" wrapText="1"/>
    </xf>
    <xf numFmtId="0" fontId="3" fillId="0" borderId="11" xfId="6" applyFont="1" applyBorder="1" applyAlignment="1">
      <alignment horizontal="left" vertical="top" wrapText="1"/>
    </xf>
    <xf numFmtId="0" fontId="3" fillId="0" borderId="12" xfId="6" applyFont="1" applyBorder="1" applyAlignment="1">
      <alignment horizontal="left" vertical="top" wrapText="1"/>
    </xf>
    <xf numFmtId="0" fontId="2" fillId="0" borderId="0" xfId="6" applyFont="1" applyBorder="1" applyAlignment="1">
      <alignment horizontal="center" vertical="center" wrapText="1"/>
    </xf>
    <xf numFmtId="0" fontId="3" fillId="0" borderId="6" xfId="6" applyFont="1" applyBorder="1" applyAlignment="1">
      <alignment horizontal="left" wrapText="1"/>
    </xf>
    <xf numFmtId="0" fontId="3" fillId="0" borderId="5" xfId="6" applyFont="1" applyBorder="1" applyAlignment="1">
      <alignment horizontal="left" wrapText="1"/>
    </xf>
    <xf numFmtId="0" fontId="3" fillId="0" borderId="7" xfId="6" applyFont="1" applyBorder="1" applyAlignment="1">
      <alignment horizontal="left" wrapText="1"/>
    </xf>
    <xf numFmtId="0" fontId="3" fillId="0" borderId="11" xfId="6" applyFont="1" applyBorder="1" applyAlignment="1">
      <alignment horizontal="left" wrapText="1"/>
    </xf>
    <xf numFmtId="0" fontId="3" fillId="0" borderId="12" xfId="6" applyFont="1" applyBorder="1" applyAlignment="1">
      <alignment horizontal="left" wrapText="1"/>
    </xf>
    <xf numFmtId="0" fontId="3" fillId="0" borderId="13" xfId="6" applyFont="1" applyBorder="1" applyAlignment="1">
      <alignment horizontal="left" wrapText="1"/>
    </xf>
    <xf numFmtId="0" fontId="3" fillId="0" borderId="8" xfId="6" applyFont="1" applyBorder="1" applyAlignment="1">
      <alignment horizontal="center" wrapText="1"/>
    </xf>
    <xf numFmtId="0" fontId="3" fillId="0" borderId="9" xfId="6" applyFont="1" applyBorder="1" applyAlignment="1">
      <alignment horizontal="center" wrapText="1"/>
    </xf>
    <xf numFmtId="0" fontId="3" fillId="0" borderId="10" xfId="6" applyFont="1" applyBorder="1" applyAlignment="1">
      <alignment horizontal="center" wrapText="1"/>
    </xf>
    <xf numFmtId="0" fontId="3" fillId="0" borderId="16" xfId="6" applyFont="1" applyBorder="1" applyAlignment="1">
      <alignment horizontal="center" wrapText="1"/>
    </xf>
    <xf numFmtId="0" fontId="3" fillId="0" borderId="17" xfId="6" applyFont="1" applyBorder="1" applyAlignment="1">
      <alignment horizontal="left" vertical="top" wrapText="1"/>
    </xf>
    <xf numFmtId="0" fontId="3" fillId="0" borderId="20" xfId="6" applyFont="1" applyBorder="1" applyAlignment="1">
      <alignment horizontal="left" vertical="top" wrapText="1"/>
    </xf>
    <xf numFmtId="0" fontId="3" fillId="0" borderId="18" xfId="6" applyFont="1" applyBorder="1" applyAlignment="1">
      <alignment horizontal="left" vertical="top" wrapText="1"/>
    </xf>
    <xf numFmtId="0" fontId="3" fillId="0" borderId="21" xfId="6" applyFont="1" applyBorder="1" applyAlignment="1">
      <alignment horizontal="left" vertical="top" wrapText="1"/>
    </xf>
    <xf numFmtId="0" fontId="6" fillId="0" borderId="30" xfId="3" applyFont="1" applyBorder="1" applyAlignment="1">
      <alignment horizontal="left" vertical="top" wrapText="1"/>
    </xf>
    <xf numFmtId="0" fontId="6" fillId="0" borderId="0" xfId="3" applyFont="1" applyBorder="1" applyAlignment="1">
      <alignment horizontal="left" vertical="top" wrapText="1"/>
    </xf>
    <xf numFmtId="0" fontId="6" fillId="0" borderId="11" xfId="3" applyFont="1" applyBorder="1" applyAlignment="1">
      <alignment horizontal="left" vertical="top" wrapText="1"/>
    </xf>
    <xf numFmtId="0" fontId="6" fillId="0" borderId="12" xfId="3" applyFont="1" applyBorder="1" applyAlignment="1">
      <alignment horizontal="left" vertical="top" wrapText="1"/>
    </xf>
    <xf numFmtId="0" fontId="2" fillId="0" borderId="0" xfId="3" applyFont="1" applyBorder="1" applyAlignment="1">
      <alignment horizontal="center" vertical="center" wrapText="1"/>
    </xf>
    <xf numFmtId="0" fontId="6" fillId="0" borderId="17" xfId="3" applyFont="1" applyBorder="1" applyAlignment="1">
      <alignment horizontal="left" vertical="top" wrapText="1"/>
    </xf>
    <xf numFmtId="0" fontId="6" fillId="0" borderId="20" xfId="3" applyFont="1" applyBorder="1" applyAlignment="1">
      <alignment horizontal="left" vertical="top" wrapText="1"/>
    </xf>
    <xf numFmtId="0" fontId="6" fillId="0" borderId="18" xfId="3" applyFont="1" applyBorder="1" applyAlignment="1">
      <alignment horizontal="left" vertical="top" wrapText="1"/>
    </xf>
    <xf numFmtId="0" fontId="6" fillId="0" borderId="21" xfId="3" applyFont="1" applyBorder="1" applyAlignment="1">
      <alignment horizontal="left" vertical="top" wrapText="1"/>
    </xf>
    <xf numFmtId="0" fontId="6" fillId="0" borderId="6" xfId="3" applyFont="1" applyBorder="1" applyAlignment="1">
      <alignment horizontal="left" wrapText="1"/>
    </xf>
    <xf numFmtId="0" fontId="6" fillId="0" borderId="5" xfId="3" applyFont="1" applyBorder="1" applyAlignment="1">
      <alignment horizontal="left" wrapText="1"/>
    </xf>
    <xf numFmtId="0" fontId="6" fillId="0" borderId="7" xfId="3" applyFont="1" applyBorder="1" applyAlignment="1">
      <alignment horizontal="left" wrapText="1"/>
    </xf>
    <xf numFmtId="0" fontId="6" fillId="0" borderId="11" xfId="3" applyFont="1" applyBorder="1" applyAlignment="1">
      <alignment horizontal="left" wrapText="1"/>
    </xf>
    <xf numFmtId="0" fontId="6" fillId="0" borderId="12" xfId="3" applyFont="1" applyBorder="1" applyAlignment="1">
      <alignment horizontal="left" wrapText="1"/>
    </xf>
    <xf numFmtId="0" fontId="6" fillId="0" borderId="13" xfId="3" applyFont="1" applyBorder="1" applyAlignment="1">
      <alignment horizontal="left" wrapText="1"/>
    </xf>
    <xf numFmtId="0" fontId="6" fillId="0" borderId="8" xfId="3" applyFont="1" applyBorder="1" applyAlignment="1">
      <alignment horizontal="center" wrapText="1"/>
    </xf>
    <xf numFmtId="0" fontId="6" fillId="0" borderId="9" xfId="3" applyFont="1" applyBorder="1" applyAlignment="1">
      <alignment horizontal="center" wrapText="1"/>
    </xf>
    <xf numFmtId="0" fontId="6" fillId="0" borderId="10" xfId="3" applyFont="1" applyBorder="1" applyAlignment="1">
      <alignment horizontal="center" wrapText="1"/>
    </xf>
    <xf numFmtId="0" fontId="6" fillId="0" borderId="16" xfId="3" applyFont="1" applyBorder="1" applyAlignment="1">
      <alignment horizontal="center" wrapText="1"/>
    </xf>
    <xf numFmtId="0" fontId="4" fillId="0" borderId="0" xfId="2" applyFont="1" applyBorder="1" applyAlignment="1">
      <alignment horizontal="center" vertical="center" wrapText="1"/>
    </xf>
    <xf numFmtId="0" fontId="3" fillId="0" borderId="0" xfId="2" applyFont="1" applyBorder="1" applyAlignment="1">
      <alignment horizontal="left" wrapText="1"/>
    </xf>
    <xf numFmtId="0" fontId="3" fillId="0" borderId="0" xfId="2" applyFont="1" applyBorder="1" applyAlignment="1">
      <alignment horizontal="left" vertical="center" wrapText="1"/>
    </xf>
    <xf numFmtId="0" fontId="13" fillId="0" borderId="12" xfId="7" applyFont="1" applyBorder="1" applyAlignment="1">
      <alignment horizontal="center" vertical="center" wrapText="1"/>
    </xf>
    <xf numFmtId="0" fontId="14" fillId="0" borderId="0" xfId="4" applyFont="1"/>
    <xf numFmtId="0" fontId="13" fillId="0" borderId="0" xfId="7" applyFont="1" applyBorder="1" applyAlignment="1">
      <alignment horizontal="center" vertical="center" wrapText="1"/>
    </xf>
    <xf numFmtId="0" fontId="14" fillId="0" borderId="0" xfId="7" applyFont="1"/>
    <xf numFmtId="0" fontId="9" fillId="0" borderId="6" xfId="7" applyFont="1" applyBorder="1" applyAlignment="1">
      <alignment horizontal="left" wrapText="1"/>
    </xf>
    <xf numFmtId="0" fontId="9" fillId="0" borderId="5" xfId="7" applyFont="1" applyBorder="1" applyAlignment="1">
      <alignment horizontal="left" wrapText="1"/>
    </xf>
    <xf numFmtId="0" fontId="9" fillId="0" borderId="7" xfId="7" applyFont="1" applyBorder="1" applyAlignment="1">
      <alignment horizontal="left" wrapText="1"/>
    </xf>
    <xf numFmtId="0" fontId="9" fillId="0" borderId="5" xfId="7" applyFont="1" applyBorder="1" applyAlignment="1">
      <alignment horizontal="left" wrapText="1"/>
    </xf>
    <xf numFmtId="0" fontId="9" fillId="0" borderId="8" xfId="7" applyFont="1" applyBorder="1" applyAlignment="1">
      <alignment horizontal="center" wrapText="1"/>
    </xf>
    <xf numFmtId="0" fontId="9" fillId="0" borderId="10" xfId="7" applyFont="1" applyBorder="1" applyAlignment="1">
      <alignment horizontal="center" wrapText="1"/>
    </xf>
    <xf numFmtId="0" fontId="9" fillId="0" borderId="8" xfId="7" applyFont="1" applyBorder="1" applyAlignment="1">
      <alignment horizontal="center" wrapText="1"/>
    </xf>
    <xf numFmtId="0" fontId="9" fillId="0" borderId="9" xfId="7" applyFont="1" applyBorder="1" applyAlignment="1">
      <alignment horizontal="center" wrapText="1"/>
    </xf>
    <xf numFmtId="0" fontId="9" fillId="0" borderId="11" xfId="7" applyFont="1" applyBorder="1" applyAlignment="1">
      <alignment horizontal="left" wrapText="1"/>
    </xf>
    <xf numFmtId="0" fontId="9" fillId="0" borderId="12" xfId="7" applyFont="1" applyBorder="1" applyAlignment="1">
      <alignment horizontal="left" wrapText="1"/>
    </xf>
    <xf numFmtId="0" fontId="9" fillId="0" borderId="13" xfId="7" applyFont="1" applyBorder="1" applyAlignment="1">
      <alignment horizontal="left" wrapText="1"/>
    </xf>
    <xf numFmtId="0" fontId="9" fillId="0" borderId="12" xfId="7" applyFont="1" applyBorder="1" applyAlignment="1">
      <alignment horizontal="left" wrapText="1"/>
    </xf>
    <xf numFmtId="0" fontId="9" fillId="0" borderId="14" xfId="7" applyFont="1" applyBorder="1" applyAlignment="1">
      <alignment horizontal="center" wrapText="1"/>
    </xf>
    <xf numFmtId="0" fontId="9" fillId="0" borderId="16" xfId="7" applyFont="1" applyBorder="1" applyAlignment="1">
      <alignment horizontal="center" wrapText="1"/>
    </xf>
    <xf numFmtId="0" fontId="9" fillId="0" borderId="15" xfId="7" applyFont="1" applyBorder="1" applyAlignment="1">
      <alignment horizontal="center" wrapText="1"/>
    </xf>
    <xf numFmtId="0" fontId="9" fillId="0" borderId="6" xfId="7" applyFont="1" applyBorder="1" applyAlignment="1">
      <alignment horizontal="left" vertical="top" wrapText="1"/>
    </xf>
    <xf numFmtId="0" fontId="9" fillId="0" borderId="5" xfId="7" applyFont="1" applyBorder="1" applyAlignment="1">
      <alignment horizontal="left" vertical="top" wrapText="1"/>
    </xf>
    <xf numFmtId="0" fontId="9" fillId="0" borderId="7" xfId="7" applyFont="1" applyBorder="1" applyAlignment="1">
      <alignment horizontal="left" vertical="top" wrapText="1"/>
    </xf>
    <xf numFmtId="0" fontId="9" fillId="0" borderId="5" xfId="7" applyFont="1" applyBorder="1" applyAlignment="1">
      <alignment horizontal="left" vertical="top" wrapText="1"/>
    </xf>
    <xf numFmtId="164" fontId="9" fillId="0" borderId="1" xfId="7" applyNumberFormat="1" applyFont="1" applyBorder="1" applyAlignment="1">
      <alignment horizontal="right" vertical="center"/>
    </xf>
    <xf numFmtId="164" fontId="9" fillId="0" borderId="2" xfId="7" applyNumberFormat="1" applyFont="1" applyBorder="1" applyAlignment="1">
      <alignment horizontal="right" vertical="center"/>
    </xf>
    <xf numFmtId="0" fontId="9" fillId="0" borderId="17" xfId="7" applyFont="1" applyBorder="1" applyAlignment="1">
      <alignment horizontal="left" vertical="top" wrapText="1"/>
    </xf>
    <xf numFmtId="0" fontId="9" fillId="0" borderId="18" xfId="7" applyFont="1" applyBorder="1" applyAlignment="1">
      <alignment horizontal="left" vertical="top" wrapText="1"/>
    </xf>
    <xf numFmtId="164" fontId="9" fillId="0" borderId="19" xfId="7" applyNumberFormat="1" applyFont="1" applyBorder="1" applyAlignment="1">
      <alignment horizontal="right" vertical="center"/>
    </xf>
    <xf numFmtId="0" fontId="9" fillId="0" borderId="20" xfId="7" applyFont="1" applyBorder="1" applyAlignment="1">
      <alignment horizontal="left" vertical="top" wrapText="1"/>
    </xf>
    <xf numFmtId="0" fontId="9" fillId="0" borderId="21" xfId="7" applyFont="1" applyBorder="1" applyAlignment="1">
      <alignment horizontal="left" vertical="top" wrapText="1"/>
    </xf>
    <xf numFmtId="0" fontId="9" fillId="0" borderId="22" xfId="7" applyFont="1" applyBorder="1" applyAlignment="1">
      <alignment horizontal="left" vertical="top" wrapText="1"/>
    </xf>
    <xf numFmtId="0" fontId="9" fillId="0" borderId="21" xfId="7" applyFont="1" applyBorder="1" applyAlignment="1">
      <alignment horizontal="left" vertical="top" wrapText="1"/>
    </xf>
    <xf numFmtId="166" fontId="9" fillId="0" borderId="23" xfId="7" applyNumberFormat="1" applyFont="1" applyBorder="1" applyAlignment="1">
      <alignment horizontal="right" vertical="center"/>
    </xf>
    <xf numFmtId="166" fontId="9" fillId="0" borderId="25" xfId="7" applyNumberFormat="1" applyFont="1" applyBorder="1" applyAlignment="1">
      <alignment horizontal="right" vertical="center"/>
    </xf>
    <xf numFmtId="166" fontId="9" fillId="0" borderId="24" xfId="7" applyNumberFormat="1" applyFont="1" applyBorder="1" applyAlignment="1">
      <alignment horizontal="right" vertical="center"/>
    </xf>
    <xf numFmtId="0" fontId="9" fillId="0" borderId="32" xfId="7" applyFont="1" applyBorder="1" applyAlignment="1">
      <alignment horizontal="left" vertical="top" wrapText="1"/>
    </xf>
    <xf numFmtId="0" fontId="9" fillId="0" borderId="26" xfId="7" applyFont="1" applyBorder="1" applyAlignment="1">
      <alignment horizontal="left" vertical="top" wrapText="1"/>
    </xf>
    <xf numFmtId="0" fontId="9" fillId="0" borderId="0" xfId="7" applyFont="1" applyBorder="1" applyAlignment="1">
      <alignment horizontal="left" vertical="top" wrapText="1"/>
    </xf>
    <xf numFmtId="164" fontId="9" fillId="0" borderId="27" xfId="7" applyNumberFormat="1" applyFont="1" applyBorder="1" applyAlignment="1">
      <alignment horizontal="right" vertical="center"/>
    </xf>
    <xf numFmtId="164" fontId="9" fillId="0" borderId="29" xfId="7" applyNumberFormat="1" applyFont="1" applyBorder="1" applyAlignment="1">
      <alignment horizontal="right" vertical="center"/>
    </xf>
    <xf numFmtId="164" fontId="9" fillId="0" borderId="28" xfId="7" applyNumberFormat="1" applyFont="1" applyBorder="1" applyAlignment="1">
      <alignment horizontal="right" vertical="center"/>
    </xf>
    <xf numFmtId="0" fontId="9" fillId="0" borderId="30" xfId="7" applyFont="1" applyBorder="1" applyAlignment="1">
      <alignment horizontal="left" vertical="top" wrapText="1"/>
    </xf>
    <xf numFmtId="0" fontId="9" fillId="0" borderId="33" xfId="7" applyFont="1" applyBorder="1" applyAlignment="1">
      <alignment horizontal="left" vertical="top" wrapText="1"/>
    </xf>
    <xf numFmtId="0" fontId="9" fillId="0" borderId="0" xfId="7" applyFont="1" applyBorder="1" applyAlignment="1">
      <alignment horizontal="left" vertical="top" wrapText="1"/>
    </xf>
    <xf numFmtId="0" fontId="9" fillId="0" borderId="11" xfId="7" applyFont="1" applyBorder="1" applyAlignment="1">
      <alignment horizontal="left" vertical="top" wrapText="1"/>
    </xf>
    <xf numFmtId="0" fontId="9" fillId="0" borderId="12" xfId="7" applyFont="1" applyBorder="1" applyAlignment="1">
      <alignment horizontal="left" vertical="top" wrapText="1"/>
    </xf>
    <xf numFmtId="0" fontId="9" fillId="0" borderId="13" xfId="7" applyFont="1" applyBorder="1" applyAlignment="1">
      <alignment horizontal="left" vertical="top" wrapText="1"/>
    </xf>
    <xf numFmtId="0" fontId="9" fillId="0" borderId="12" xfId="7" applyFont="1" applyBorder="1" applyAlignment="1">
      <alignment horizontal="left" vertical="top" wrapText="1"/>
    </xf>
    <xf numFmtId="166" fontId="9" fillId="0" borderId="3" xfId="7" applyNumberFormat="1" applyFont="1" applyBorder="1" applyAlignment="1">
      <alignment horizontal="right" vertical="center"/>
    </xf>
    <xf numFmtId="166" fontId="9" fillId="0" borderId="4" xfId="7" applyNumberFormat="1" applyFont="1" applyBorder="1" applyAlignment="1">
      <alignment horizontal="right" vertical="center"/>
    </xf>
    <xf numFmtId="166" fontId="9" fillId="0" borderId="31" xfId="7" applyNumberFormat="1" applyFont="1" applyBorder="1" applyAlignment="1">
      <alignment horizontal="right" vertical="center"/>
    </xf>
    <xf numFmtId="165" fontId="10" fillId="0" borderId="0" xfId="0" applyNumberFormat="1" applyFont="1"/>
    <xf numFmtId="0" fontId="13" fillId="0" borderId="0" xfId="4" applyFont="1" applyBorder="1" applyAlignment="1">
      <alignment horizontal="center" vertical="center" wrapText="1"/>
    </xf>
    <xf numFmtId="0" fontId="9" fillId="0" borderId="0" xfId="4" applyFont="1" applyBorder="1" applyAlignment="1">
      <alignment wrapText="1"/>
    </xf>
    <xf numFmtId="0" fontId="10" fillId="0" borderId="0" xfId="0" applyFont="1" applyBorder="1"/>
    <xf numFmtId="0" fontId="9" fillId="0" borderId="0" xfId="4" applyFont="1" applyBorder="1" applyAlignment="1">
      <alignment horizontal="center" vertical="center" wrapText="1"/>
    </xf>
    <xf numFmtId="0" fontId="9" fillId="0" borderId="0" xfId="4" applyFont="1" applyBorder="1" applyAlignment="1">
      <alignment vertical="center" wrapText="1"/>
    </xf>
    <xf numFmtId="3" fontId="9" fillId="0" borderId="0" xfId="4" applyNumberFormat="1" applyFont="1" applyBorder="1" applyAlignment="1">
      <alignment horizontal="center" vertical="center" wrapText="1"/>
    </xf>
    <xf numFmtId="3" fontId="9" fillId="0" borderId="0" xfId="7" applyNumberFormat="1" applyFont="1" applyBorder="1" applyAlignment="1">
      <alignment horizontal="center" vertical="center"/>
    </xf>
    <xf numFmtId="165" fontId="9" fillId="0" borderId="0" xfId="4" applyNumberFormat="1" applyFont="1" applyBorder="1" applyAlignment="1">
      <alignment horizontal="center" vertical="center" wrapText="1"/>
    </xf>
    <xf numFmtId="165" fontId="9" fillId="0" borderId="0" xfId="7" applyNumberFormat="1" applyFont="1" applyBorder="1" applyAlignment="1">
      <alignment horizontal="center" vertical="center"/>
    </xf>
    <xf numFmtId="0" fontId="9" fillId="0" borderId="0" xfId="4" applyFont="1" applyBorder="1" applyAlignment="1">
      <alignment horizontal="center" vertical="center" wrapText="1"/>
    </xf>
    <xf numFmtId="0" fontId="15" fillId="0" borderId="0" xfId="4" applyFont="1" applyBorder="1" applyAlignment="1">
      <alignment horizontal="right" vertical="top" wrapText="1"/>
    </xf>
  </cellXfs>
  <cellStyles count="8">
    <cellStyle name="Normal" xfId="0" builtinId="0"/>
    <cellStyle name="Normal_Any Insecurity x POV" xfId="3"/>
    <cellStyle name="Normal_Any Insecurity x POV_1" xfId="6"/>
    <cellStyle name="Normal_Forgo x POV" xfId="4"/>
    <cellStyle name="Normal_Forgo x POV_1" xfId="7"/>
    <cellStyle name="Normal_Median Burdens" xfId="5"/>
    <cellStyle name="Normal_Sheet1" xfId="1"/>
    <cellStyle name="Normal_Sheet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"/>
  <sheetViews>
    <sheetView showGridLines="0" tabSelected="1" workbookViewId="0">
      <selection sqref="A1:C1"/>
    </sheetView>
  </sheetViews>
  <sheetFormatPr defaultRowHeight="15" x14ac:dyDescent="0.25"/>
  <cols>
    <col min="1" max="24" width="17.140625" style="25" customWidth="1"/>
    <col min="25" max="16384" width="9.140625" style="25"/>
  </cols>
  <sheetData>
    <row r="1" spans="1:19" ht="69" customHeight="1" x14ac:dyDescent="0.25">
      <c r="A1" s="73" t="s">
        <v>25</v>
      </c>
      <c r="B1" s="73"/>
      <c r="C1" s="73"/>
      <c r="E1" s="73" t="s">
        <v>26</v>
      </c>
      <c r="F1" s="73"/>
      <c r="G1" s="73"/>
      <c r="I1" s="73" t="s">
        <v>27</v>
      </c>
      <c r="J1" s="73"/>
      <c r="K1" s="73"/>
      <c r="M1" s="73" t="s">
        <v>29</v>
      </c>
      <c r="N1" s="73"/>
      <c r="O1" s="73"/>
      <c r="Q1" s="73" t="s">
        <v>30</v>
      </c>
      <c r="R1" s="73"/>
      <c r="S1" s="73"/>
    </row>
    <row r="2" spans="1:19" ht="15.75" x14ac:dyDescent="0.25">
      <c r="A2" s="75" t="s">
        <v>0</v>
      </c>
      <c r="B2" s="28" t="s">
        <v>1</v>
      </c>
      <c r="C2" s="28" t="s">
        <v>2</v>
      </c>
      <c r="E2" s="33"/>
      <c r="F2" s="28" t="s">
        <v>1</v>
      </c>
      <c r="G2" s="28" t="s">
        <v>2</v>
      </c>
      <c r="I2" s="33"/>
      <c r="J2" s="28" t="s">
        <v>1</v>
      </c>
      <c r="K2" s="28" t="s">
        <v>2</v>
      </c>
      <c r="M2" s="33"/>
      <c r="N2" s="28" t="s">
        <v>1</v>
      </c>
      <c r="O2" s="28" t="s">
        <v>2</v>
      </c>
      <c r="Q2" s="33"/>
      <c r="R2" s="28" t="s">
        <v>1</v>
      </c>
      <c r="S2" s="28" t="s">
        <v>2</v>
      </c>
    </row>
    <row r="3" spans="1:19" ht="15.75" x14ac:dyDescent="0.25">
      <c r="A3" s="29" t="s">
        <v>4</v>
      </c>
      <c r="B3" s="30">
        <v>2713778</v>
      </c>
      <c r="C3" s="30">
        <v>2713778</v>
      </c>
      <c r="E3" s="29" t="s">
        <v>4</v>
      </c>
      <c r="F3" s="30">
        <v>296948.52489117562</v>
      </c>
      <c r="G3" s="30">
        <v>296948.52489117562</v>
      </c>
      <c r="I3" s="29" t="s">
        <v>4</v>
      </c>
      <c r="J3" s="30">
        <v>138172</v>
      </c>
      <c r="K3" s="30">
        <v>138172</v>
      </c>
      <c r="M3" s="29" t="s">
        <v>4</v>
      </c>
      <c r="N3" s="30">
        <v>177127</v>
      </c>
      <c r="O3" s="30">
        <v>177127</v>
      </c>
      <c r="Q3" s="29" t="s">
        <v>4</v>
      </c>
      <c r="R3" s="30">
        <v>2101531</v>
      </c>
      <c r="S3" s="30">
        <v>2101531</v>
      </c>
    </row>
    <row r="4" spans="1:19" s="27" customFormat="1" ht="24" customHeight="1" x14ac:dyDescent="0.25">
      <c r="A4" s="31" t="s">
        <v>3</v>
      </c>
      <c r="B4" s="32">
        <v>1.5892685714285714E-2</v>
      </c>
      <c r="C4" s="32">
        <v>2.8024148148148149E-2</v>
      </c>
      <c r="D4" s="26"/>
      <c r="E4" s="31" t="s">
        <v>3</v>
      </c>
      <c r="F4" s="32">
        <v>0.11454399999999999</v>
      </c>
      <c r="G4" s="32">
        <v>0.19067733333333331</v>
      </c>
      <c r="I4" s="31" t="s">
        <v>3</v>
      </c>
      <c r="J4" s="32">
        <v>3.2199999999999999E-2</v>
      </c>
      <c r="K4" s="32">
        <v>6.5667000000000003E-2</v>
      </c>
      <c r="M4" s="31" t="s">
        <v>3</v>
      </c>
      <c r="N4" s="32">
        <v>2.69E-2</v>
      </c>
      <c r="O4" s="32">
        <v>5.3029E-2</v>
      </c>
      <c r="Q4" s="31" t="s">
        <v>3</v>
      </c>
      <c r="R4" s="32">
        <v>1.23E-2</v>
      </c>
      <c r="S4" s="32">
        <v>2.1427000000000002E-2</v>
      </c>
    </row>
    <row r="5" spans="1:19" s="27" customFormat="1" ht="25.5" customHeight="1" x14ac:dyDescent="0.25">
      <c r="A5" s="74" t="s">
        <v>28</v>
      </c>
      <c r="B5" s="74"/>
      <c r="C5" s="74"/>
      <c r="D5" s="26"/>
      <c r="E5" s="74" t="s">
        <v>5</v>
      </c>
      <c r="F5" s="74"/>
      <c r="G5" s="74"/>
      <c r="I5" s="74" t="s">
        <v>5</v>
      </c>
      <c r="J5" s="74"/>
      <c r="K5" s="74"/>
      <c r="M5" s="74" t="s">
        <v>5</v>
      </c>
      <c r="N5" s="74"/>
      <c r="O5" s="74"/>
      <c r="Q5" s="74" t="s">
        <v>5</v>
      </c>
      <c r="R5" s="74"/>
      <c r="S5" s="74"/>
    </row>
  </sheetData>
  <mergeCells count="11">
    <mergeCell ref="Q1:S1"/>
    <mergeCell ref="Q5:S5"/>
    <mergeCell ref="E1:G1"/>
    <mergeCell ref="E5:G5"/>
    <mergeCell ref="A1:C1"/>
    <mergeCell ref="A2"/>
    <mergeCell ref="I1:K1"/>
    <mergeCell ref="I5:K5"/>
    <mergeCell ref="M1:O1"/>
    <mergeCell ref="M5:O5"/>
    <mergeCell ref="A5:C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"/>
  <sheetViews>
    <sheetView topLeftCell="P1" workbookViewId="0">
      <selection activeCell="L12" sqref="L12"/>
    </sheetView>
  </sheetViews>
  <sheetFormatPr defaultRowHeight="15" x14ac:dyDescent="0.25"/>
  <cols>
    <col min="1" max="1" width="23.140625" bestFit="1" customWidth="1"/>
    <col min="2" max="2" width="4" bestFit="1" customWidth="1"/>
    <col min="3" max="3" width="16.42578125" customWidth="1"/>
    <col min="4" max="4" width="13.5703125" customWidth="1"/>
    <col min="5" max="6" width="8" bestFit="1" customWidth="1"/>
    <col min="8" max="8" width="23.140625" bestFit="1" customWidth="1"/>
    <col min="9" max="9" width="4" bestFit="1" customWidth="1"/>
    <col min="10" max="10" width="16.42578125" customWidth="1"/>
    <col min="11" max="11" width="8" bestFit="1" customWidth="1"/>
    <col min="12" max="12" width="7" bestFit="1" customWidth="1"/>
    <col min="13" max="13" width="8" bestFit="1" customWidth="1"/>
    <col min="15" max="15" width="23.140625" bestFit="1" customWidth="1"/>
    <col min="16" max="16" width="4" bestFit="1" customWidth="1"/>
    <col min="17" max="17" width="16.42578125" customWidth="1"/>
    <col min="18" max="18" width="8" bestFit="1" customWidth="1"/>
    <col min="19" max="19" width="7" bestFit="1" customWidth="1"/>
    <col min="20" max="20" width="8" bestFit="1" customWidth="1"/>
    <col min="22" max="22" width="23.140625" bestFit="1" customWidth="1"/>
    <col min="23" max="23" width="4" bestFit="1" customWidth="1"/>
    <col min="24" max="24" width="18.28515625" customWidth="1"/>
    <col min="25" max="25" width="8" bestFit="1" customWidth="1"/>
    <col min="26" max="26" width="7" bestFit="1" customWidth="1"/>
    <col min="27" max="27" width="8" bestFit="1" customWidth="1"/>
    <col min="31" max="31" width="17.140625" customWidth="1"/>
  </cols>
  <sheetData>
    <row r="1" spans="1:35" ht="45.75" customHeight="1" thickBot="1" x14ac:dyDescent="0.3">
      <c r="A1" s="100" t="s">
        <v>50</v>
      </c>
      <c r="B1" s="100"/>
      <c r="C1" s="100"/>
      <c r="D1" s="100"/>
      <c r="E1" s="100"/>
      <c r="F1" s="100"/>
      <c r="H1" s="100" t="s">
        <v>12</v>
      </c>
      <c r="I1" s="100"/>
      <c r="J1" s="100"/>
      <c r="K1" s="100"/>
      <c r="L1" s="100"/>
      <c r="M1" s="100"/>
      <c r="N1" s="5"/>
      <c r="O1" s="81" t="s">
        <v>39</v>
      </c>
      <c r="P1" s="81"/>
      <c r="Q1" s="81"/>
      <c r="R1" s="81"/>
      <c r="S1" s="81"/>
      <c r="T1" s="81"/>
      <c r="U1" s="37"/>
      <c r="V1" s="81" t="s">
        <v>42</v>
      </c>
      <c r="W1" s="81"/>
      <c r="X1" s="81"/>
      <c r="Y1" s="81"/>
      <c r="Z1" s="81"/>
      <c r="AA1" s="81"/>
      <c r="AB1" s="37"/>
      <c r="AC1" s="81" t="s">
        <v>45</v>
      </c>
      <c r="AD1" s="81"/>
      <c r="AE1" s="81"/>
      <c r="AF1" s="81"/>
      <c r="AG1" s="81"/>
      <c r="AH1" s="81"/>
      <c r="AI1" s="37"/>
    </row>
    <row r="2" spans="1:35" ht="51.75" customHeight="1" thickTop="1" x14ac:dyDescent="0.25">
      <c r="A2" s="72" t="s">
        <v>51</v>
      </c>
      <c r="B2" s="59"/>
      <c r="C2" s="59"/>
      <c r="D2" s="59"/>
      <c r="E2" s="59"/>
      <c r="F2" s="59"/>
      <c r="H2" s="105" t="s">
        <v>0</v>
      </c>
      <c r="I2" s="106"/>
      <c r="J2" s="107"/>
      <c r="K2" s="111" t="s">
        <v>13</v>
      </c>
      <c r="L2" s="112"/>
      <c r="M2" s="113" t="s">
        <v>10</v>
      </c>
      <c r="N2" s="5"/>
      <c r="O2" s="82" t="s">
        <v>0</v>
      </c>
      <c r="P2" s="83"/>
      <c r="Q2" s="84"/>
      <c r="R2" s="88" t="s">
        <v>40</v>
      </c>
      <c r="S2" s="89"/>
      <c r="T2" s="90" t="s">
        <v>10</v>
      </c>
      <c r="U2" s="37"/>
      <c r="V2" s="82" t="s">
        <v>0</v>
      </c>
      <c r="W2" s="83"/>
      <c r="X2" s="84"/>
      <c r="Y2" s="88" t="s">
        <v>43</v>
      </c>
      <c r="Z2" s="89"/>
      <c r="AA2" s="90" t="s">
        <v>10</v>
      </c>
      <c r="AB2" s="37"/>
      <c r="AC2" s="82" t="s">
        <v>0</v>
      </c>
      <c r="AD2" s="83"/>
      <c r="AE2" s="84"/>
      <c r="AF2" s="88" t="s">
        <v>46</v>
      </c>
      <c r="AG2" s="89"/>
      <c r="AH2" s="90" t="s">
        <v>10</v>
      </c>
      <c r="AI2" s="37"/>
    </row>
    <row r="3" spans="1:35" ht="15.75" thickBot="1" x14ac:dyDescent="0.3">
      <c r="A3" s="59"/>
      <c r="B3" s="59"/>
      <c r="C3" s="59"/>
      <c r="D3" s="60" t="s">
        <v>48</v>
      </c>
      <c r="E3" s="60" t="s">
        <v>10</v>
      </c>
      <c r="F3" s="59"/>
      <c r="H3" s="108"/>
      <c r="I3" s="109"/>
      <c r="J3" s="110"/>
      <c r="K3" s="6" t="s">
        <v>14</v>
      </c>
      <c r="L3" s="7" t="s">
        <v>15</v>
      </c>
      <c r="M3" s="114"/>
      <c r="N3" s="5"/>
      <c r="O3" s="85"/>
      <c r="P3" s="86"/>
      <c r="Q3" s="87"/>
      <c r="R3" s="38" t="s">
        <v>14</v>
      </c>
      <c r="S3" s="39" t="s">
        <v>15</v>
      </c>
      <c r="T3" s="91"/>
      <c r="U3" s="37"/>
      <c r="V3" s="85"/>
      <c r="W3" s="86"/>
      <c r="X3" s="87"/>
      <c r="Y3" s="38" t="s">
        <v>14</v>
      </c>
      <c r="Z3" s="39" t="s">
        <v>15</v>
      </c>
      <c r="AA3" s="91"/>
      <c r="AB3" s="37"/>
      <c r="AC3" s="85"/>
      <c r="AD3" s="86"/>
      <c r="AE3" s="87"/>
      <c r="AF3" s="38" t="s">
        <v>14</v>
      </c>
      <c r="AG3" s="39" t="s">
        <v>15</v>
      </c>
      <c r="AH3" s="91"/>
      <c r="AI3" s="37"/>
    </row>
    <row r="4" spans="1:35" ht="16.5" customHeight="1" thickTop="1" x14ac:dyDescent="0.25">
      <c r="A4" s="57"/>
      <c r="B4" s="57"/>
      <c r="C4" s="57"/>
      <c r="D4" s="57" t="s">
        <v>38</v>
      </c>
      <c r="E4" s="57"/>
      <c r="F4" s="61"/>
      <c r="H4" s="101" t="s">
        <v>16</v>
      </c>
      <c r="I4" s="103" t="s">
        <v>14</v>
      </c>
      <c r="J4" s="8" t="s">
        <v>17</v>
      </c>
      <c r="K4" s="9">
        <v>1961948</v>
      </c>
      <c r="L4" s="10">
        <v>143060</v>
      </c>
      <c r="M4" s="11">
        <v>2105008</v>
      </c>
      <c r="N4" s="5"/>
      <c r="O4" s="92" t="s">
        <v>16</v>
      </c>
      <c r="P4" s="94" t="s">
        <v>14</v>
      </c>
      <c r="Q4" s="40" t="s">
        <v>17</v>
      </c>
      <c r="R4" s="41">
        <v>2012957</v>
      </c>
      <c r="S4" s="42">
        <v>92051</v>
      </c>
      <c r="T4" s="43">
        <v>2105008</v>
      </c>
      <c r="U4" s="37"/>
      <c r="V4" s="92" t="s">
        <v>16</v>
      </c>
      <c r="W4" s="94" t="s">
        <v>14</v>
      </c>
      <c r="X4" s="40" t="s">
        <v>17</v>
      </c>
      <c r="Y4" s="41">
        <v>2014212</v>
      </c>
      <c r="Z4" s="42">
        <v>90795</v>
      </c>
      <c r="AA4" s="43">
        <v>2105007</v>
      </c>
      <c r="AB4" s="37"/>
      <c r="AC4" s="92" t="s">
        <v>16</v>
      </c>
      <c r="AD4" s="94" t="s">
        <v>14</v>
      </c>
      <c r="AE4" s="40" t="s">
        <v>17</v>
      </c>
      <c r="AF4" s="41">
        <v>325906</v>
      </c>
      <c r="AG4" s="42">
        <v>1779102</v>
      </c>
      <c r="AH4" s="43">
        <v>2105008</v>
      </c>
      <c r="AI4" s="37"/>
    </row>
    <row r="5" spans="1:35" ht="20.25" customHeight="1" x14ac:dyDescent="0.25">
      <c r="A5" s="62" t="s">
        <v>16</v>
      </c>
      <c r="B5" s="76" t="s">
        <v>14</v>
      </c>
      <c r="C5" s="58" t="s">
        <v>17</v>
      </c>
      <c r="D5" s="69">
        <v>2105008</v>
      </c>
      <c r="E5" s="58">
        <v>2105008</v>
      </c>
      <c r="F5" s="63"/>
      <c r="H5" s="102"/>
      <c r="I5" s="104"/>
      <c r="J5" s="12" t="s">
        <v>18</v>
      </c>
      <c r="K5" s="13">
        <v>0.81178568620879421</v>
      </c>
      <c r="L5" s="14">
        <v>0.48176622921781181</v>
      </c>
      <c r="M5" s="15">
        <v>0.77567406925913995</v>
      </c>
      <c r="N5" s="5"/>
      <c r="O5" s="93"/>
      <c r="P5" s="95"/>
      <c r="Q5" s="48" t="s">
        <v>41</v>
      </c>
      <c r="R5" s="49">
        <v>0.78154694468020347</v>
      </c>
      <c r="S5" s="50">
        <v>0.66620588831311689</v>
      </c>
      <c r="T5" s="51">
        <v>0.77567435508726201</v>
      </c>
      <c r="U5" s="37"/>
      <c r="V5" s="93"/>
      <c r="W5" s="95"/>
      <c r="X5" s="48" t="s">
        <v>44</v>
      </c>
      <c r="Y5" s="49">
        <v>0.79404380027051413</v>
      </c>
      <c r="Z5" s="50">
        <v>0.51260119914637037</v>
      </c>
      <c r="AA5" s="51">
        <v>0.77567427242547937</v>
      </c>
      <c r="AB5" s="37"/>
      <c r="AC5" s="93"/>
      <c r="AD5" s="95"/>
      <c r="AE5" s="48" t="s">
        <v>47</v>
      </c>
      <c r="AF5" s="49">
        <v>0.53231043629378949</v>
      </c>
      <c r="AG5" s="50">
        <v>0.84657423564058776</v>
      </c>
      <c r="AH5" s="51">
        <v>0.77567406925913995</v>
      </c>
      <c r="AI5" s="37"/>
    </row>
    <row r="6" spans="1:35" x14ac:dyDescent="0.25">
      <c r="A6" s="62"/>
      <c r="B6" s="76"/>
      <c r="C6" s="62" t="s">
        <v>32</v>
      </c>
      <c r="D6" s="67">
        <v>0.77600000000000002</v>
      </c>
      <c r="E6" s="68">
        <v>0.77600000000000002</v>
      </c>
      <c r="F6" s="61"/>
      <c r="H6" s="102"/>
      <c r="I6" s="104" t="s">
        <v>15</v>
      </c>
      <c r="J6" s="16" t="s">
        <v>17</v>
      </c>
      <c r="K6" s="17">
        <v>454882</v>
      </c>
      <c r="L6" s="18">
        <v>153889</v>
      </c>
      <c r="M6" s="19">
        <v>608771</v>
      </c>
      <c r="N6" s="5"/>
      <c r="O6" s="93"/>
      <c r="P6" s="95" t="s">
        <v>15</v>
      </c>
      <c r="Q6" s="44" t="s">
        <v>17</v>
      </c>
      <c r="R6" s="45">
        <v>562649</v>
      </c>
      <c r="S6" s="46">
        <v>46121</v>
      </c>
      <c r="T6" s="47">
        <v>608770</v>
      </c>
      <c r="U6" s="37"/>
      <c r="V6" s="93"/>
      <c r="W6" s="95" t="s">
        <v>15</v>
      </c>
      <c r="X6" s="44" t="s">
        <v>17</v>
      </c>
      <c r="Y6" s="45">
        <v>522439</v>
      </c>
      <c r="Z6" s="46">
        <v>86331</v>
      </c>
      <c r="AA6" s="47">
        <v>608770</v>
      </c>
      <c r="AB6" s="37"/>
      <c r="AC6" s="93"/>
      <c r="AD6" s="95" t="s">
        <v>15</v>
      </c>
      <c r="AE6" s="44" t="s">
        <v>17</v>
      </c>
      <c r="AF6" s="45">
        <v>286342</v>
      </c>
      <c r="AG6" s="46">
        <v>322429</v>
      </c>
      <c r="AH6" s="47">
        <v>608771</v>
      </c>
      <c r="AI6" s="37"/>
    </row>
    <row r="7" spans="1:35" ht="48" x14ac:dyDescent="0.25">
      <c r="A7" s="58"/>
      <c r="B7" s="76" t="s">
        <v>15</v>
      </c>
      <c r="C7" s="64" t="s">
        <v>17</v>
      </c>
      <c r="D7" s="70">
        <v>608770</v>
      </c>
      <c r="E7" s="70">
        <v>608770</v>
      </c>
      <c r="F7" s="63"/>
      <c r="H7" s="96"/>
      <c r="I7" s="104"/>
      <c r="J7" s="12" t="s">
        <v>18</v>
      </c>
      <c r="K7" s="13">
        <v>0.18821431379120587</v>
      </c>
      <c r="L7" s="34">
        <v>0.51823377078218824</v>
      </c>
      <c r="M7" s="15">
        <v>0.22432593074085991</v>
      </c>
      <c r="N7" s="5"/>
      <c r="O7" s="77"/>
      <c r="P7" s="95"/>
      <c r="Q7" s="48" t="s">
        <v>41</v>
      </c>
      <c r="R7" s="49">
        <v>0.21845305531979659</v>
      </c>
      <c r="S7" s="56">
        <v>0.333794111686883</v>
      </c>
      <c r="T7" s="51">
        <v>0.22432564491273788</v>
      </c>
      <c r="U7" s="37"/>
      <c r="V7" s="77"/>
      <c r="W7" s="95"/>
      <c r="X7" s="48" t="s">
        <v>44</v>
      </c>
      <c r="Y7" s="49">
        <v>0.20595619972948584</v>
      </c>
      <c r="Z7" s="56">
        <v>0.48739880085362963</v>
      </c>
      <c r="AA7" s="51">
        <v>0.22432572757452068</v>
      </c>
      <c r="AB7" s="37"/>
      <c r="AC7" s="77"/>
      <c r="AD7" s="95"/>
      <c r="AE7" s="48" t="s">
        <v>47</v>
      </c>
      <c r="AF7" s="49">
        <v>0.46768956370621056</v>
      </c>
      <c r="AG7" s="56">
        <v>0.15342576435941227</v>
      </c>
      <c r="AH7" s="51">
        <v>0.22432593074085991</v>
      </c>
      <c r="AI7" s="37"/>
    </row>
    <row r="8" spans="1:35" x14ac:dyDescent="0.25">
      <c r="A8" s="58"/>
      <c r="B8" s="76"/>
      <c r="C8" s="64" t="s">
        <v>32</v>
      </c>
      <c r="D8" s="66">
        <v>0.224</v>
      </c>
      <c r="E8" s="66">
        <v>0.224</v>
      </c>
      <c r="F8" s="61"/>
      <c r="H8" s="96" t="s">
        <v>10</v>
      </c>
      <c r="I8" s="97"/>
      <c r="J8" s="16" t="s">
        <v>17</v>
      </c>
      <c r="K8" s="17">
        <v>2416830</v>
      </c>
      <c r="L8" s="18">
        <v>296949</v>
      </c>
      <c r="M8" s="19">
        <v>2713779</v>
      </c>
      <c r="N8" s="5"/>
      <c r="O8" s="77" t="s">
        <v>10</v>
      </c>
      <c r="P8" s="78"/>
      <c r="Q8" s="44" t="s">
        <v>17</v>
      </c>
      <c r="R8" s="45">
        <v>2575606</v>
      </c>
      <c r="S8" s="46">
        <v>138172</v>
      </c>
      <c r="T8" s="47">
        <v>2713778</v>
      </c>
      <c r="U8" s="37"/>
      <c r="V8" s="77" t="s">
        <v>10</v>
      </c>
      <c r="W8" s="78"/>
      <c r="X8" s="44" t="s">
        <v>17</v>
      </c>
      <c r="Y8" s="45">
        <v>2536651</v>
      </c>
      <c r="Z8" s="46">
        <v>177126</v>
      </c>
      <c r="AA8" s="47">
        <v>2713777</v>
      </c>
      <c r="AB8" s="37"/>
      <c r="AC8" s="77" t="s">
        <v>10</v>
      </c>
      <c r="AD8" s="78"/>
      <c r="AE8" s="44" t="s">
        <v>17</v>
      </c>
      <c r="AF8" s="45">
        <v>612248</v>
      </c>
      <c r="AG8" s="46">
        <v>2101531</v>
      </c>
      <c r="AH8" s="47">
        <v>2713779</v>
      </c>
      <c r="AI8" s="37"/>
    </row>
    <row r="9" spans="1:35" ht="48.75" thickBot="1" x14ac:dyDescent="0.3">
      <c r="A9" s="58" t="s">
        <v>10</v>
      </c>
      <c r="B9" s="58"/>
      <c r="C9" s="64" t="s">
        <v>17</v>
      </c>
      <c r="D9" s="70">
        <v>2713778</v>
      </c>
      <c r="E9" s="70">
        <v>2713778</v>
      </c>
      <c r="F9" s="63"/>
      <c r="H9" s="98"/>
      <c r="I9" s="99"/>
      <c r="J9" s="20" t="s">
        <v>18</v>
      </c>
      <c r="K9" s="21">
        <v>1</v>
      </c>
      <c r="L9" s="22">
        <v>1</v>
      </c>
      <c r="M9" s="23">
        <v>1</v>
      </c>
      <c r="N9" s="5"/>
      <c r="O9" s="79"/>
      <c r="P9" s="80"/>
      <c r="Q9" s="52" t="s">
        <v>41</v>
      </c>
      <c r="R9" s="53">
        <v>1</v>
      </c>
      <c r="S9" s="54">
        <v>1</v>
      </c>
      <c r="T9" s="55">
        <v>1</v>
      </c>
      <c r="U9" s="37"/>
      <c r="V9" s="79"/>
      <c r="W9" s="80"/>
      <c r="X9" s="52" t="s">
        <v>44</v>
      </c>
      <c r="Y9" s="53">
        <v>1</v>
      </c>
      <c r="Z9" s="54">
        <v>1</v>
      </c>
      <c r="AA9" s="55">
        <v>1</v>
      </c>
      <c r="AB9" s="37"/>
      <c r="AC9" s="79"/>
      <c r="AD9" s="80"/>
      <c r="AE9" s="52" t="s">
        <v>47</v>
      </c>
      <c r="AF9" s="53">
        <v>1</v>
      </c>
      <c r="AG9" s="54">
        <v>1</v>
      </c>
      <c r="AH9" s="55">
        <v>1</v>
      </c>
      <c r="AI9" s="37"/>
    </row>
    <row r="10" spans="1:35" ht="42" customHeight="1" thickTop="1" x14ac:dyDescent="0.25">
      <c r="A10" s="58"/>
      <c r="B10" s="58"/>
      <c r="C10" s="64" t="s">
        <v>32</v>
      </c>
      <c r="D10" s="71">
        <v>1</v>
      </c>
      <c r="E10" s="71">
        <v>1</v>
      </c>
      <c r="F10" s="24"/>
    </row>
    <row r="11" spans="1:35" x14ac:dyDescent="0.25">
      <c r="A11" s="58"/>
      <c r="B11" s="58"/>
      <c r="C11" s="64"/>
      <c r="D11" s="65"/>
      <c r="E11" s="65"/>
      <c r="F11" s="24"/>
      <c r="L11">
        <f>+L8/M8</f>
        <v>0.10942269064651175</v>
      </c>
    </row>
    <row r="12" spans="1:35" x14ac:dyDescent="0.25">
      <c r="A12" s="58"/>
      <c r="B12" s="58"/>
      <c r="C12" s="64"/>
      <c r="D12" s="66"/>
      <c r="E12" s="66"/>
      <c r="F12" s="24"/>
      <c r="L12">
        <f>+L6/M6</f>
        <v>0.25278635151805851</v>
      </c>
    </row>
    <row r="13" spans="1:35" x14ac:dyDescent="0.25">
      <c r="A13" s="24"/>
      <c r="B13" s="24"/>
      <c r="C13" s="24"/>
      <c r="D13" s="24"/>
      <c r="E13" s="24"/>
      <c r="F13" s="24"/>
    </row>
  </sheetData>
  <mergeCells count="35">
    <mergeCell ref="O8:P9"/>
    <mergeCell ref="O1:T1"/>
    <mergeCell ref="O2:Q3"/>
    <mergeCell ref="H8:I9"/>
    <mergeCell ref="A1:F1"/>
    <mergeCell ref="H4:H7"/>
    <mergeCell ref="I4:I5"/>
    <mergeCell ref="I6:I7"/>
    <mergeCell ref="H1:M1"/>
    <mergeCell ref="H2:J3"/>
    <mergeCell ref="K2:L2"/>
    <mergeCell ref="M2:M3"/>
    <mergeCell ref="W4:W5"/>
    <mergeCell ref="W6:W7"/>
    <mergeCell ref="R2:S2"/>
    <mergeCell ref="T2:T3"/>
    <mergeCell ref="O4:O7"/>
    <mergeCell ref="P4:P5"/>
    <mergeCell ref="P6:P7"/>
    <mergeCell ref="B5:B6"/>
    <mergeCell ref="B7:B8"/>
    <mergeCell ref="V8:W9"/>
    <mergeCell ref="AC1:AH1"/>
    <mergeCell ref="AC2:AE3"/>
    <mergeCell ref="AF2:AG2"/>
    <mergeCell ref="AH2:AH3"/>
    <mergeCell ref="AC4:AC7"/>
    <mergeCell ref="AD4:AD5"/>
    <mergeCell ref="AD6:AD7"/>
    <mergeCell ref="AC8:AD9"/>
    <mergeCell ref="V1:AA1"/>
    <mergeCell ref="V2:X3"/>
    <mergeCell ref="Y2:Z2"/>
    <mergeCell ref="AA2:AA3"/>
    <mergeCell ref="V4:V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0"/>
  <sheetViews>
    <sheetView topLeftCell="A16" workbookViewId="0">
      <selection activeCell="E30" sqref="E30"/>
    </sheetView>
  </sheetViews>
  <sheetFormatPr defaultRowHeight="15.75" x14ac:dyDescent="0.25"/>
  <cols>
    <col min="1" max="1" width="23.140625" style="29" bestFit="1" customWidth="1"/>
    <col min="2" max="2" width="18.42578125" style="29" customWidth="1"/>
    <col min="3" max="3" width="7.28515625" style="29" customWidth="1"/>
    <col min="4" max="8" width="16.42578125" style="29" customWidth="1"/>
    <col min="9" max="9" width="18.42578125" style="29" customWidth="1"/>
    <col min="10" max="10" width="9.5703125" style="29" customWidth="1"/>
    <col min="11" max="11" width="9.140625" style="29"/>
    <col min="12" max="12" width="23.140625" style="29" bestFit="1" customWidth="1"/>
    <col min="13" max="13" width="12.85546875" style="29" customWidth="1"/>
    <col min="14" max="14" width="16.42578125" style="29" customWidth="1"/>
    <col min="15" max="15" width="9" style="29" bestFit="1" customWidth="1"/>
    <col min="16" max="16" width="9.5703125" style="29" customWidth="1"/>
    <col min="17" max="17" width="9" style="29" bestFit="1" customWidth="1"/>
    <col min="18" max="18" width="9.140625" style="29"/>
    <col min="19" max="19" width="23.140625" style="29" bestFit="1" customWidth="1"/>
    <col min="20" max="20" width="10.28515625" style="29" customWidth="1"/>
    <col min="21" max="21" width="16.42578125" style="29" customWidth="1"/>
    <col min="22" max="22" width="9" style="29" bestFit="1" customWidth="1"/>
    <col min="23" max="23" width="9.5703125" style="29" customWidth="1"/>
    <col min="24" max="24" width="9" style="29" bestFit="1" customWidth="1"/>
    <col min="25" max="25" width="9.140625" style="29"/>
    <col min="26" max="26" width="23.140625" style="29" bestFit="1" customWidth="1"/>
    <col min="27" max="27" width="10.28515625" style="29" customWidth="1"/>
    <col min="28" max="28" width="16.42578125" style="29" customWidth="1"/>
    <col min="29" max="29" width="9" style="29" bestFit="1" customWidth="1"/>
    <col min="30" max="30" width="9.5703125" style="29" customWidth="1"/>
    <col min="31" max="31" width="9" style="29" bestFit="1" customWidth="1"/>
    <col min="32" max="32" width="9.140625" style="29"/>
    <col min="33" max="33" width="23.140625" style="29" bestFit="1" customWidth="1"/>
    <col min="34" max="34" width="10.28515625" style="29" customWidth="1"/>
    <col min="35" max="35" width="16.42578125" style="29" customWidth="1"/>
    <col min="36" max="36" width="8.140625" style="29" bestFit="1" customWidth="1"/>
    <col min="37" max="37" width="9.5703125" style="29" customWidth="1"/>
    <col min="38" max="38" width="9" style="29" bestFit="1" customWidth="1"/>
    <col min="39" max="16384" width="9.140625" style="29"/>
  </cols>
  <sheetData>
    <row r="1" spans="1:39" ht="63" customHeight="1" thickBot="1" x14ac:dyDescent="0.3">
      <c r="A1" s="118" t="s">
        <v>52</v>
      </c>
      <c r="B1" s="118"/>
      <c r="C1" s="118"/>
      <c r="D1" s="118"/>
      <c r="E1" s="118"/>
      <c r="F1" s="118"/>
      <c r="G1" s="118"/>
      <c r="H1" s="118"/>
      <c r="I1" s="118"/>
      <c r="J1" s="118"/>
      <c r="K1" s="119"/>
      <c r="L1" s="120" t="s">
        <v>19</v>
      </c>
      <c r="M1" s="120"/>
      <c r="N1" s="120"/>
      <c r="O1" s="120"/>
      <c r="P1" s="120"/>
      <c r="Q1" s="120"/>
      <c r="R1" s="121"/>
      <c r="S1" s="120" t="s">
        <v>53</v>
      </c>
      <c r="T1" s="120"/>
      <c r="U1" s="120"/>
      <c r="V1" s="120"/>
      <c r="W1" s="120"/>
      <c r="X1" s="120"/>
      <c r="Y1" s="121"/>
      <c r="Z1" s="120" t="s">
        <v>54</v>
      </c>
      <c r="AA1" s="120"/>
      <c r="AB1" s="120"/>
      <c r="AC1" s="120"/>
      <c r="AD1" s="120"/>
      <c r="AE1" s="120"/>
      <c r="AF1" s="121"/>
      <c r="AG1" s="120" t="s">
        <v>55</v>
      </c>
      <c r="AH1" s="120"/>
      <c r="AI1" s="120"/>
      <c r="AJ1" s="120"/>
      <c r="AK1" s="120"/>
      <c r="AL1" s="120"/>
      <c r="AM1" s="121"/>
    </row>
    <row r="2" spans="1:39" ht="48" customHeight="1" thickTop="1" x14ac:dyDescent="0.25">
      <c r="A2" s="122" t="s">
        <v>0</v>
      </c>
      <c r="B2" s="123"/>
      <c r="C2" s="124"/>
      <c r="D2" s="125"/>
      <c r="E2" s="125"/>
      <c r="F2" s="125"/>
      <c r="G2" s="125"/>
      <c r="H2" s="125"/>
      <c r="I2" s="126" t="s">
        <v>48</v>
      </c>
      <c r="J2" s="127" t="s">
        <v>10</v>
      </c>
      <c r="K2" s="119"/>
      <c r="L2" s="122" t="s">
        <v>0</v>
      </c>
      <c r="M2" s="123"/>
      <c r="N2" s="124"/>
      <c r="O2" s="128" t="s">
        <v>13</v>
      </c>
      <c r="P2" s="129"/>
      <c r="Q2" s="127" t="s">
        <v>10</v>
      </c>
      <c r="R2" s="121"/>
      <c r="S2" s="122" t="s">
        <v>0</v>
      </c>
      <c r="T2" s="123"/>
      <c r="U2" s="124"/>
      <c r="V2" s="128" t="s">
        <v>40</v>
      </c>
      <c r="W2" s="129"/>
      <c r="X2" s="127" t="s">
        <v>10</v>
      </c>
      <c r="Y2" s="121"/>
      <c r="Z2" s="122" t="s">
        <v>0</v>
      </c>
      <c r="AA2" s="123"/>
      <c r="AB2" s="124"/>
      <c r="AC2" s="128" t="s">
        <v>43</v>
      </c>
      <c r="AD2" s="129"/>
      <c r="AE2" s="127" t="s">
        <v>10</v>
      </c>
      <c r="AF2" s="121"/>
      <c r="AG2" s="122" t="s">
        <v>0</v>
      </c>
      <c r="AH2" s="123"/>
      <c r="AI2" s="124"/>
      <c r="AJ2" s="128" t="s">
        <v>46</v>
      </c>
      <c r="AK2" s="129"/>
      <c r="AL2" s="127" t="s">
        <v>10</v>
      </c>
      <c r="AM2" s="121"/>
    </row>
    <row r="3" spans="1:39" ht="16.5" thickBot="1" x14ac:dyDescent="0.3">
      <c r="A3" s="130"/>
      <c r="B3" s="131"/>
      <c r="C3" s="132"/>
      <c r="D3" s="133"/>
      <c r="E3" s="133"/>
      <c r="F3" s="133"/>
      <c r="G3" s="133"/>
      <c r="H3" s="133"/>
      <c r="I3" s="134" t="s">
        <v>38</v>
      </c>
      <c r="J3" s="135"/>
      <c r="K3" s="119"/>
      <c r="L3" s="130"/>
      <c r="M3" s="131"/>
      <c r="N3" s="132"/>
      <c r="O3" s="134" t="s">
        <v>14</v>
      </c>
      <c r="P3" s="136" t="s">
        <v>15</v>
      </c>
      <c r="Q3" s="135"/>
      <c r="R3" s="121"/>
      <c r="S3" s="130"/>
      <c r="T3" s="131"/>
      <c r="U3" s="132"/>
      <c r="V3" s="134" t="s">
        <v>14</v>
      </c>
      <c r="W3" s="136" t="s">
        <v>15</v>
      </c>
      <c r="X3" s="135"/>
      <c r="Y3" s="121"/>
      <c r="Z3" s="130"/>
      <c r="AA3" s="131"/>
      <c r="AB3" s="132"/>
      <c r="AC3" s="134" t="s">
        <v>14</v>
      </c>
      <c r="AD3" s="136" t="s">
        <v>15</v>
      </c>
      <c r="AE3" s="135"/>
      <c r="AF3" s="121"/>
      <c r="AG3" s="130"/>
      <c r="AH3" s="131"/>
      <c r="AI3" s="132"/>
      <c r="AJ3" s="134" t="s">
        <v>14</v>
      </c>
      <c r="AK3" s="136" t="s">
        <v>15</v>
      </c>
      <c r="AL3" s="135"/>
      <c r="AM3" s="121"/>
    </row>
    <row r="4" spans="1:39" ht="15.75" customHeight="1" thickTop="1" x14ac:dyDescent="0.25">
      <c r="A4" s="137" t="s">
        <v>20</v>
      </c>
      <c r="B4" s="138" t="s">
        <v>21</v>
      </c>
      <c r="C4" s="139" t="s">
        <v>17</v>
      </c>
      <c r="D4" s="140"/>
      <c r="E4" s="140"/>
      <c r="F4" s="140"/>
      <c r="G4" s="140"/>
      <c r="H4" s="140"/>
      <c r="I4" s="141">
        <v>2304800</v>
      </c>
      <c r="J4" s="142">
        <v>2304800</v>
      </c>
      <c r="K4" s="119"/>
      <c r="L4" s="143" t="s">
        <v>20</v>
      </c>
      <c r="M4" s="144" t="s">
        <v>21</v>
      </c>
      <c r="N4" s="139" t="s">
        <v>17</v>
      </c>
      <c r="O4" s="141">
        <v>2129335</v>
      </c>
      <c r="P4" s="145">
        <v>175465</v>
      </c>
      <c r="Q4" s="142">
        <v>2304800</v>
      </c>
      <c r="R4" s="121"/>
      <c r="S4" s="143" t="s">
        <v>20</v>
      </c>
      <c r="T4" s="144" t="s">
        <v>21</v>
      </c>
      <c r="U4" s="139" t="s">
        <v>17</v>
      </c>
      <c r="V4" s="141">
        <v>2210470</v>
      </c>
      <c r="W4" s="145">
        <v>94330</v>
      </c>
      <c r="X4" s="142">
        <v>2304800</v>
      </c>
      <c r="Y4" s="121"/>
      <c r="Z4" s="143" t="s">
        <v>20</v>
      </c>
      <c r="AA4" s="144" t="s">
        <v>21</v>
      </c>
      <c r="AB4" s="139" t="s">
        <v>17</v>
      </c>
      <c r="AC4" s="141">
        <v>2182672</v>
      </c>
      <c r="AD4" s="145">
        <v>122129</v>
      </c>
      <c r="AE4" s="142">
        <v>2304801</v>
      </c>
      <c r="AF4" s="121"/>
      <c r="AG4" s="143" t="s">
        <v>20</v>
      </c>
      <c r="AH4" s="144" t="s">
        <v>21</v>
      </c>
      <c r="AI4" s="139" t="s">
        <v>17</v>
      </c>
      <c r="AJ4" s="141">
        <v>391924</v>
      </c>
      <c r="AK4" s="145">
        <v>1912876</v>
      </c>
      <c r="AL4" s="142">
        <v>2304800</v>
      </c>
      <c r="AM4" s="121"/>
    </row>
    <row r="5" spans="1:39" ht="96" customHeight="1" x14ac:dyDescent="0.25">
      <c r="A5" s="146"/>
      <c r="B5" s="147"/>
      <c r="C5" s="148" t="s">
        <v>49</v>
      </c>
      <c r="D5" s="149"/>
      <c r="E5" s="149"/>
      <c r="F5" s="149"/>
      <c r="G5" s="149"/>
      <c r="H5" s="149"/>
      <c r="I5" s="150">
        <v>0.84929570510189112</v>
      </c>
      <c r="J5" s="151">
        <v>0.84929570510189112</v>
      </c>
      <c r="K5" s="119"/>
      <c r="L5" s="146"/>
      <c r="M5" s="147"/>
      <c r="N5" s="148" t="s">
        <v>18</v>
      </c>
      <c r="O5" s="150">
        <v>0.88104495601467869</v>
      </c>
      <c r="P5" s="152">
        <v>0.5908947021027251</v>
      </c>
      <c r="Q5" s="151">
        <v>0.84929601805896349</v>
      </c>
      <c r="R5" s="121"/>
      <c r="S5" s="146"/>
      <c r="T5" s="147"/>
      <c r="U5" s="148" t="s">
        <v>41</v>
      </c>
      <c r="V5" s="150">
        <v>0.85823297507460383</v>
      </c>
      <c r="W5" s="152">
        <v>0.68270476438615912</v>
      </c>
      <c r="X5" s="151">
        <v>0.84929601805896349</v>
      </c>
      <c r="Y5" s="121"/>
      <c r="Z5" s="146"/>
      <c r="AA5" s="147"/>
      <c r="AB5" s="148" t="s">
        <v>44</v>
      </c>
      <c r="AC5" s="150">
        <v>0.86045419728610673</v>
      </c>
      <c r="AD5" s="152">
        <v>0.6894996245631666</v>
      </c>
      <c r="AE5" s="151">
        <v>0.84929607359187087</v>
      </c>
      <c r="AF5" s="121"/>
      <c r="AG5" s="146"/>
      <c r="AH5" s="147"/>
      <c r="AI5" s="148" t="s">
        <v>47</v>
      </c>
      <c r="AJ5" s="150">
        <v>0.64014033551818139</v>
      </c>
      <c r="AK5" s="152">
        <v>0.91022973251405759</v>
      </c>
      <c r="AL5" s="151">
        <v>0.84929570510189112</v>
      </c>
      <c r="AM5" s="121"/>
    </row>
    <row r="6" spans="1:39" ht="15" customHeight="1" x14ac:dyDescent="0.25">
      <c r="A6" s="146"/>
      <c r="B6" s="153" t="s">
        <v>22</v>
      </c>
      <c r="C6" s="154" t="s">
        <v>17</v>
      </c>
      <c r="D6" s="155"/>
      <c r="E6" s="155"/>
      <c r="F6" s="155"/>
      <c r="G6" s="155"/>
      <c r="H6" s="155"/>
      <c r="I6" s="156">
        <v>123003</v>
      </c>
      <c r="J6" s="157">
        <v>123003</v>
      </c>
      <c r="K6" s="119"/>
      <c r="L6" s="146"/>
      <c r="M6" s="147" t="s">
        <v>22</v>
      </c>
      <c r="N6" s="154" t="s">
        <v>17</v>
      </c>
      <c r="O6" s="156">
        <v>60716</v>
      </c>
      <c r="P6" s="158">
        <v>62286</v>
      </c>
      <c r="Q6" s="157">
        <v>123002</v>
      </c>
      <c r="R6" s="121"/>
      <c r="S6" s="146"/>
      <c r="T6" s="147" t="s">
        <v>22</v>
      </c>
      <c r="U6" s="154" t="s">
        <v>17</v>
      </c>
      <c r="V6" s="156">
        <v>119275</v>
      </c>
      <c r="W6" s="158">
        <v>3727</v>
      </c>
      <c r="X6" s="157">
        <v>123002</v>
      </c>
      <c r="Y6" s="121"/>
      <c r="Z6" s="146"/>
      <c r="AA6" s="147" t="s">
        <v>22</v>
      </c>
      <c r="AB6" s="154" t="s">
        <v>17</v>
      </c>
      <c r="AC6" s="156">
        <v>99771</v>
      </c>
      <c r="AD6" s="158">
        <v>23231</v>
      </c>
      <c r="AE6" s="157">
        <v>123002</v>
      </c>
      <c r="AF6" s="121"/>
      <c r="AG6" s="146"/>
      <c r="AH6" s="147" t="s">
        <v>22</v>
      </c>
      <c r="AI6" s="154" t="s">
        <v>17</v>
      </c>
      <c r="AJ6" s="156">
        <v>89245</v>
      </c>
      <c r="AK6" s="158">
        <v>33758</v>
      </c>
      <c r="AL6" s="157">
        <v>123003</v>
      </c>
      <c r="AM6" s="121"/>
    </row>
    <row r="7" spans="1:39" ht="96" customHeight="1" x14ac:dyDescent="0.25">
      <c r="A7" s="146"/>
      <c r="B7" s="147"/>
      <c r="C7" s="148" t="s">
        <v>49</v>
      </c>
      <c r="D7" s="149"/>
      <c r="E7" s="149"/>
      <c r="F7" s="149"/>
      <c r="G7" s="149"/>
      <c r="H7" s="149"/>
      <c r="I7" s="150">
        <v>4.5325372967132897E-2</v>
      </c>
      <c r="J7" s="151">
        <v>4.5325372967132897E-2</v>
      </c>
      <c r="K7" s="119"/>
      <c r="L7" s="146"/>
      <c r="M7" s="147"/>
      <c r="N7" s="148" t="s">
        <v>18</v>
      </c>
      <c r="O7" s="150">
        <v>2.5122174551861137E-2</v>
      </c>
      <c r="P7" s="152">
        <v>0.20975389630507699</v>
      </c>
      <c r="Q7" s="151">
        <v>4.5325021178969388E-2</v>
      </c>
      <c r="R7" s="121"/>
      <c r="S7" s="146"/>
      <c r="T7" s="147"/>
      <c r="U7" s="148" t="s">
        <v>41</v>
      </c>
      <c r="V7" s="150">
        <v>4.6309489883157598E-2</v>
      </c>
      <c r="W7" s="152">
        <v>2.6973822292666334E-2</v>
      </c>
      <c r="X7" s="151">
        <v>4.5325021178969388E-2</v>
      </c>
      <c r="Y7" s="121"/>
      <c r="Z7" s="146"/>
      <c r="AA7" s="147"/>
      <c r="AB7" s="148" t="s">
        <v>44</v>
      </c>
      <c r="AC7" s="150">
        <v>3.9331780367106078E-2</v>
      </c>
      <c r="AD7" s="152">
        <v>0.13115448237705149</v>
      </c>
      <c r="AE7" s="151">
        <v>4.532500447715325E-2</v>
      </c>
      <c r="AF7" s="121"/>
      <c r="AG7" s="146"/>
      <c r="AH7" s="147"/>
      <c r="AI7" s="148" t="s">
        <v>47</v>
      </c>
      <c r="AJ7" s="150">
        <v>0.14576633286892382</v>
      </c>
      <c r="AK7" s="152">
        <v>1.6063527019111304E-2</v>
      </c>
      <c r="AL7" s="151">
        <v>4.5325372967132897E-2</v>
      </c>
      <c r="AM7" s="121"/>
    </row>
    <row r="8" spans="1:39" ht="15" customHeight="1" x14ac:dyDescent="0.25">
      <c r="A8" s="146"/>
      <c r="B8" s="153" t="s">
        <v>23</v>
      </c>
      <c r="C8" s="154" t="s">
        <v>17</v>
      </c>
      <c r="D8" s="155"/>
      <c r="E8" s="155"/>
      <c r="F8" s="155"/>
      <c r="G8" s="155"/>
      <c r="H8" s="155"/>
      <c r="I8" s="156">
        <v>203049</v>
      </c>
      <c r="J8" s="157">
        <v>203049</v>
      </c>
      <c r="K8" s="119"/>
      <c r="L8" s="146"/>
      <c r="M8" s="147" t="s">
        <v>23</v>
      </c>
      <c r="N8" s="154" t="s">
        <v>17</v>
      </c>
      <c r="O8" s="156">
        <v>161429</v>
      </c>
      <c r="P8" s="158">
        <v>41620</v>
      </c>
      <c r="Q8" s="157">
        <v>203049</v>
      </c>
      <c r="R8" s="121"/>
      <c r="S8" s="146"/>
      <c r="T8" s="147" t="s">
        <v>23</v>
      </c>
      <c r="U8" s="154" t="s">
        <v>17</v>
      </c>
      <c r="V8" s="156">
        <v>173245</v>
      </c>
      <c r="W8" s="158">
        <v>29804</v>
      </c>
      <c r="X8" s="157">
        <v>203049</v>
      </c>
      <c r="Y8" s="121"/>
      <c r="Z8" s="146"/>
      <c r="AA8" s="147" t="s">
        <v>23</v>
      </c>
      <c r="AB8" s="154" t="s">
        <v>17</v>
      </c>
      <c r="AC8" s="156">
        <v>184925</v>
      </c>
      <c r="AD8" s="158">
        <v>18124</v>
      </c>
      <c r="AE8" s="157">
        <v>203049</v>
      </c>
      <c r="AF8" s="121"/>
      <c r="AG8" s="146"/>
      <c r="AH8" s="147" t="s">
        <v>23</v>
      </c>
      <c r="AI8" s="154" t="s">
        <v>17</v>
      </c>
      <c r="AJ8" s="156">
        <v>89548</v>
      </c>
      <c r="AK8" s="158">
        <v>113501</v>
      </c>
      <c r="AL8" s="157">
        <v>203049</v>
      </c>
      <c r="AM8" s="121"/>
    </row>
    <row r="9" spans="1:39" ht="96" customHeight="1" x14ac:dyDescent="0.25">
      <c r="A9" s="146"/>
      <c r="B9" s="147"/>
      <c r="C9" s="148" t="s">
        <v>49</v>
      </c>
      <c r="D9" s="149"/>
      <c r="E9" s="149"/>
      <c r="F9" s="149"/>
      <c r="G9" s="149"/>
      <c r="H9" s="149"/>
      <c r="I9" s="150">
        <v>7.4821521878355557E-2</v>
      </c>
      <c r="J9" s="151">
        <v>7.4821521878355557E-2</v>
      </c>
      <c r="K9" s="119"/>
      <c r="L9" s="146"/>
      <c r="M9" s="147"/>
      <c r="N9" s="148" t="s">
        <v>18</v>
      </c>
      <c r="O9" s="150">
        <v>6.6793720201139592E-2</v>
      </c>
      <c r="P9" s="152">
        <v>0.14015921979605858</v>
      </c>
      <c r="Q9" s="151">
        <v>7.4821549449346797E-2</v>
      </c>
      <c r="R9" s="121"/>
      <c r="S9" s="146"/>
      <c r="T9" s="147"/>
      <c r="U9" s="148" t="s">
        <v>41</v>
      </c>
      <c r="V9" s="150">
        <v>6.7263781805136341E-2</v>
      </c>
      <c r="W9" s="152">
        <v>0.21570372943671248</v>
      </c>
      <c r="X9" s="151">
        <v>7.4821549449346797E-2</v>
      </c>
      <c r="Y9" s="121"/>
      <c r="Z9" s="146"/>
      <c r="AA9" s="147"/>
      <c r="AB9" s="148" t="s">
        <v>44</v>
      </c>
      <c r="AC9" s="150">
        <v>7.2901238680449149E-2</v>
      </c>
      <c r="AD9" s="152">
        <v>0.10232206270077401</v>
      </c>
      <c r="AE9" s="151">
        <v>7.4821521878355557E-2</v>
      </c>
      <c r="AF9" s="121"/>
      <c r="AG9" s="146"/>
      <c r="AH9" s="147"/>
      <c r="AI9" s="148" t="s">
        <v>47</v>
      </c>
      <c r="AJ9" s="150">
        <v>0.14626123116977299</v>
      </c>
      <c r="AK9" s="152">
        <v>5.4008720309146045E-2</v>
      </c>
      <c r="AL9" s="151">
        <v>7.4821521878355557E-2</v>
      </c>
      <c r="AM9" s="121"/>
    </row>
    <row r="10" spans="1:39" ht="15" customHeight="1" x14ac:dyDescent="0.25">
      <c r="A10" s="146"/>
      <c r="B10" s="153" t="s">
        <v>24</v>
      </c>
      <c r="C10" s="154" t="s">
        <v>17</v>
      </c>
      <c r="D10" s="155"/>
      <c r="E10" s="155"/>
      <c r="F10" s="155"/>
      <c r="G10" s="155"/>
      <c r="H10" s="155"/>
      <c r="I10" s="156">
        <v>82926</v>
      </c>
      <c r="J10" s="157">
        <v>82926</v>
      </c>
      <c r="K10" s="119"/>
      <c r="L10" s="146"/>
      <c r="M10" s="147" t="s">
        <v>24</v>
      </c>
      <c r="N10" s="154" t="s">
        <v>17</v>
      </c>
      <c r="O10" s="156">
        <v>65349</v>
      </c>
      <c r="P10" s="158">
        <v>17577</v>
      </c>
      <c r="Q10" s="157">
        <v>82926</v>
      </c>
      <c r="R10" s="121"/>
      <c r="S10" s="146"/>
      <c r="T10" s="147" t="s">
        <v>24</v>
      </c>
      <c r="U10" s="154" t="s">
        <v>17</v>
      </c>
      <c r="V10" s="156">
        <v>72616</v>
      </c>
      <c r="W10" s="158">
        <v>10310</v>
      </c>
      <c r="X10" s="157">
        <v>82926</v>
      </c>
      <c r="Y10" s="121"/>
      <c r="Z10" s="146"/>
      <c r="AA10" s="147" t="s">
        <v>24</v>
      </c>
      <c r="AB10" s="154" t="s">
        <v>17</v>
      </c>
      <c r="AC10" s="156">
        <v>69283</v>
      </c>
      <c r="AD10" s="158">
        <v>13643</v>
      </c>
      <c r="AE10" s="157">
        <v>82926</v>
      </c>
      <c r="AF10" s="121"/>
      <c r="AG10" s="146"/>
      <c r="AH10" s="147" t="s">
        <v>24</v>
      </c>
      <c r="AI10" s="154" t="s">
        <v>17</v>
      </c>
      <c r="AJ10" s="156">
        <v>41530</v>
      </c>
      <c r="AK10" s="158">
        <v>41396</v>
      </c>
      <c r="AL10" s="157">
        <v>82926</v>
      </c>
      <c r="AM10" s="121"/>
    </row>
    <row r="11" spans="1:39" ht="96" customHeight="1" x14ac:dyDescent="0.25">
      <c r="A11" s="159"/>
      <c r="B11" s="147"/>
      <c r="C11" s="148" t="s">
        <v>49</v>
      </c>
      <c r="D11" s="149"/>
      <c r="E11" s="149"/>
      <c r="F11" s="149"/>
      <c r="G11" s="149"/>
      <c r="H11" s="149"/>
      <c r="I11" s="150">
        <v>3.0557400052620368E-2</v>
      </c>
      <c r="J11" s="151">
        <v>3.0557400052620368E-2</v>
      </c>
      <c r="K11" s="119"/>
      <c r="L11" s="159"/>
      <c r="M11" s="147"/>
      <c r="N11" s="148" t="s">
        <v>18</v>
      </c>
      <c r="O11" s="150">
        <v>2.7039149232320533E-2</v>
      </c>
      <c r="P11" s="152">
        <v>5.9192181796139394E-2</v>
      </c>
      <c r="Q11" s="151">
        <v>3.0557411312720242E-2</v>
      </c>
      <c r="R11" s="121"/>
      <c r="S11" s="159"/>
      <c r="T11" s="147"/>
      <c r="U11" s="148" t="s">
        <v>41</v>
      </c>
      <c r="V11" s="150">
        <v>2.819375323710226E-2</v>
      </c>
      <c r="W11" s="152">
        <v>7.4617683884462008E-2</v>
      </c>
      <c r="X11" s="151">
        <v>3.0557411312720242E-2</v>
      </c>
      <c r="Y11" s="121"/>
      <c r="Z11" s="159"/>
      <c r="AA11" s="147"/>
      <c r="AB11" s="148" t="s">
        <v>44</v>
      </c>
      <c r="AC11" s="150">
        <v>2.731278366633802E-2</v>
      </c>
      <c r="AD11" s="152">
        <v>7.702383035900795E-2</v>
      </c>
      <c r="AE11" s="151">
        <v>3.0557400052620368E-2</v>
      </c>
      <c r="AF11" s="121"/>
      <c r="AG11" s="159"/>
      <c r="AH11" s="147"/>
      <c r="AI11" s="148" t="s">
        <v>47</v>
      </c>
      <c r="AJ11" s="150">
        <v>6.7832100443121809E-2</v>
      </c>
      <c r="AK11" s="152">
        <v>1.9698020157685039E-2</v>
      </c>
      <c r="AL11" s="151">
        <v>3.0557400052620368E-2</v>
      </c>
      <c r="AM11" s="121"/>
    </row>
    <row r="12" spans="1:39" x14ac:dyDescent="0.25">
      <c r="A12" s="160" t="s">
        <v>10</v>
      </c>
      <c r="B12" s="153"/>
      <c r="C12" s="154" t="s">
        <v>17</v>
      </c>
      <c r="D12" s="155"/>
      <c r="E12" s="155"/>
      <c r="F12" s="155"/>
      <c r="G12" s="155"/>
      <c r="H12" s="155"/>
      <c r="I12" s="156">
        <v>2713778</v>
      </c>
      <c r="J12" s="157">
        <v>2713778</v>
      </c>
      <c r="K12" s="119"/>
      <c r="L12" s="159" t="s">
        <v>10</v>
      </c>
      <c r="M12" s="161"/>
      <c r="N12" s="154" t="s">
        <v>17</v>
      </c>
      <c r="O12" s="156">
        <v>2416829</v>
      </c>
      <c r="P12" s="158">
        <v>296948</v>
      </c>
      <c r="Q12" s="157">
        <v>2713777</v>
      </c>
      <c r="R12" s="121"/>
      <c r="S12" s="159" t="s">
        <v>10</v>
      </c>
      <c r="T12" s="161"/>
      <c r="U12" s="154" t="s">
        <v>17</v>
      </c>
      <c r="V12" s="156">
        <v>2575606</v>
      </c>
      <c r="W12" s="158">
        <v>138171</v>
      </c>
      <c r="X12" s="157">
        <v>2713777</v>
      </c>
      <c r="Y12" s="121"/>
      <c r="Z12" s="159" t="s">
        <v>10</v>
      </c>
      <c r="AA12" s="161"/>
      <c r="AB12" s="154" t="s">
        <v>17</v>
      </c>
      <c r="AC12" s="156">
        <v>2536651</v>
      </c>
      <c r="AD12" s="158">
        <v>177127</v>
      </c>
      <c r="AE12" s="157">
        <v>2713778</v>
      </c>
      <c r="AF12" s="121"/>
      <c r="AG12" s="159" t="s">
        <v>10</v>
      </c>
      <c r="AH12" s="161"/>
      <c r="AI12" s="154" t="s">
        <v>17</v>
      </c>
      <c r="AJ12" s="156">
        <v>612247</v>
      </c>
      <c r="AK12" s="158">
        <v>2101531</v>
      </c>
      <c r="AL12" s="157">
        <v>2713778</v>
      </c>
      <c r="AM12" s="121"/>
    </row>
    <row r="13" spans="1:39" ht="96.75" customHeight="1" thickBot="1" x14ac:dyDescent="0.3">
      <c r="A13" s="162"/>
      <c r="B13" s="163"/>
      <c r="C13" s="164" t="s">
        <v>49</v>
      </c>
      <c r="D13" s="165"/>
      <c r="E13" s="165"/>
      <c r="F13" s="165"/>
      <c r="G13" s="165"/>
      <c r="H13" s="165"/>
      <c r="I13" s="166">
        <v>1</v>
      </c>
      <c r="J13" s="167">
        <v>1</v>
      </c>
      <c r="K13" s="119"/>
      <c r="L13" s="162"/>
      <c r="M13" s="163"/>
      <c r="N13" s="164" t="s">
        <v>18</v>
      </c>
      <c r="O13" s="166">
        <v>1</v>
      </c>
      <c r="P13" s="168">
        <v>1</v>
      </c>
      <c r="Q13" s="167">
        <v>1</v>
      </c>
      <c r="R13" s="121"/>
      <c r="S13" s="162"/>
      <c r="T13" s="163"/>
      <c r="U13" s="164" t="s">
        <v>41</v>
      </c>
      <c r="V13" s="166">
        <v>1</v>
      </c>
      <c r="W13" s="168">
        <v>1</v>
      </c>
      <c r="X13" s="167">
        <v>1</v>
      </c>
      <c r="Y13" s="121"/>
      <c r="Z13" s="162"/>
      <c r="AA13" s="163"/>
      <c r="AB13" s="164" t="s">
        <v>44</v>
      </c>
      <c r="AC13" s="166">
        <v>1</v>
      </c>
      <c r="AD13" s="168">
        <v>1</v>
      </c>
      <c r="AE13" s="167">
        <v>1</v>
      </c>
      <c r="AF13" s="121"/>
      <c r="AG13" s="162"/>
      <c r="AH13" s="163"/>
      <c r="AI13" s="164" t="s">
        <v>47</v>
      </c>
      <c r="AJ13" s="166">
        <v>1</v>
      </c>
      <c r="AK13" s="168">
        <v>1</v>
      </c>
      <c r="AL13" s="167">
        <v>1</v>
      </c>
      <c r="AM13" s="121"/>
    </row>
    <row r="14" spans="1:39" ht="16.5" thickTop="1" x14ac:dyDescent="0.25"/>
    <row r="15" spans="1:39" x14ac:dyDescent="0.25">
      <c r="O15" s="29" t="s">
        <v>31</v>
      </c>
      <c r="P15" s="169">
        <f>+P7+P9</f>
        <v>0.34991311610113557</v>
      </c>
      <c r="V15" s="29" t="s">
        <v>31</v>
      </c>
      <c r="W15" s="169">
        <f>+W7+W9</f>
        <v>0.24267755172937883</v>
      </c>
      <c r="AC15" s="29" t="s">
        <v>31</v>
      </c>
      <c r="AD15" s="169">
        <f>+AD7+AD9</f>
        <v>0.2334765450778255</v>
      </c>
      <c r="AJ15" s="29" t="s">
        <v>31</v>
      </c>
      <c r="AK15" s="169">
        <f>+AK7+AK9</f>
        <v>7.0072247328257342E-2</v>
      </c>
    </row>
    <row r="16" spans="1:39" x14ac:dyDescent="0.25">
      <c r="I16" s="29" t="s">
        <v>31</v>
      </c>
      <c r="J16" s="169">
        <f>+J7+J9</f>
        <v>0.12014689484548846</v>
      </c>
    </row>
    <row r="19" spans="1:10" ht="44.25" customHeight="1" x14ac:dyDescent="0.25">
      <c r="A19" s="170" t="s">
        <v>19</v>
      </c>
      <c r="B19" s="170"/>
      <c r="C19" s="170"/>
      <c r="D19" s="170"/>
      <c r="E19" s="170"/>
      <c r="F19" s="170"/>
      <c r="G19" s="170"/>
      <c r="H19" s="170"/>
      <c r="I19" s="170"/>
      <c r="J19" s="170"/>
    </row>
    <row r="20" spans="1:10" ht="51.75" customHeight="1" x14ac:dyDescent="0.25">
      <c r="A20" s="171" t="s">
        <v>0</v>
      </c>
      <c r="B20" s="171"/>
      <c r="C20" s="171"/>
      <c r="D20" s="179" t="s">
        <v>56</v>
      </c>
      <c r="E20" s="179" t="s">
        <v>57</v>
      </c>
      <c r="F20" s="179" t="s">
        <v>58</v>
      </c>
      <c r="G20" s="179" t="s">
        <v>59</v>
      </c>
      <c r="H20" s="179" t="s">
        <v>60</v>
      </c>
      <c r="I20" s="172"/>
      <c r="J20" s="172"/>
    </row>
    <row r="21" spans="1:10" x14ac:dyDescent="0.25">
      <c r="A21" s="171"/>
      <c r="B21" s="171"/>
      <c r="C21" s="171"/>
      <c r="D21" s="171"/>
      <c r="E21" s="171"/>
      <c r="F21" s="171"/>
      <c r="G21" s="171"/>
      <c r="H21" s="171"/>
      <c r="I21" s="172"/>
      <c r="J21" s="172"/>
    </row>
    <row r="22" spans="1:10" x14ac:dyDescent="0.25">
      <c r="A22" s="173"/>
      <c r="B22" s="174" t="s">
        <v>22</v>
      </c>
      <c r="C22" s="180" t="s">
        <v>17</v>
      </c>
      <c r="D22" s="175">
        <v>123003</v>
      </c>
      <c r="E22" s="176">
        <v>62286</v>
      </c>
      <c r="F22" s="175">
        <v>3727</v>
      </c>
      <c r="G22" s="175">
        <v>23231</v>
      </c>
      <c r="H22" s="175">
        <v>33758</v>
      </c>
      <c r="I22" s="172"/>
      <c r="J22" s="172"/>
    </row>
    <row r="23" spans="1:10" x14ac:dyDescent="0.25">
      <c r="A23" s="173"/>
      <c r="B23" s="174"/>
      <c r="C23" s="180" t="s">
        <v>32</v>
      </c>
      <c r="D23" s="177">
        <v>4.4999999999999998E-2</v>
      </c>
      <c r="E23" s="178">
        <v>0.21</v>
      </c>
      <c r="F23" s="177">
        <v>2.7E-2</v>
      </c>
      <c r="G23" s="177">
        <v>0.13100000000000001</v>
      </c>
      <c r="H23" s="177">
        <v>1.6E-2</v>
      </c>
      <c r="I23" s="172"/>
      <c r="J23" s="172"/>
    </row>
    <row r="24" spans="1:10" x14ac:dyDescent="0.25">
      <c r="A24" s="173"/>
      <c r="B24" s="174" t="s">
        <v>23</v>
      </c>
      <c r="C24" s="180" t="s">
        <v>17</v>
      </c>
      <c r="D24" s="175">
        <v>203049</v>
      </c>
      <c r="E24" s="176">
        <v>41620</v>
      </c>
      <c r="F24" s="175">
        <v>29804</v>
      </c>
      <c r="G24" s="175">
        <v>18124</v>
      </c>
      <c r="H24" s="175">
        <v>113501</v>
      </c>
      <c r="I24" s="172"/>
      <c r="J24" s="172"/>
    </row>
    <row r="25" spans="1:10" x14ac:dyDescent="0.25">
      <c r="A25" s="173"/>
      <c r="B25" s="174"/>
      <c r="C25" s="180" t="s">
        <v>32</v>
      </c>
      <c r="D25" s="177">
        <v>7.4999999999999997E-2</v>
      </c>
      <c r="E25" s="178">
        <v>0.14000000000000001</v>
      </c>
      <c r="F25" s="177">
        <v>0.216</v>
      </c>
      <c r="G25" s="177">
        <v>0.10199999999999999</v>
      </c>
      <c r="H25" s="177">
        <v>5.3999999999999999E-2</v>
      </c>
      <c r="I25" s="172"/>
      <c r="J25" s="172"/>
    </row>
    <row r="26" spans="1:10" x14ac:dyDescent="0.25">
      <c r="A26" s="173"/>
      <c r="B26" s="174" t="s">
        <v>24</v>
      </c>
      <c r="C26" s="180" t="s">
        <v>17</v>
      </c>
      <c r="D26" s="175">
        <v>82926</v>
      </c>
      <c r="E26" s="176">
        <v>17577</v>
      </c>
      <c r="F26" s="175">
        <v>10310</v>
      </c>
      <c r="G26" s="175">
        <v>13643</v>
      </c>
      <c r="H26" s="175">
        <v>41396</v>
      </c>
      <c r="I26" s="172"/>
      <c r="J26" s="172"/>
    </row>
    <row r="27" spans="1:10" x14ac:dyDescent="0.25">
      <c r="A27" s="173"/>
      <c r="B27" s="174"/>
      <c r="C27" s="180" t="s">
        <v>32</v>
      </c>
      <c r="D27" s="177">
        <v>3.1E-2</v>
      </c>
      <c r="E27" s="178">
        <v>5.8999999999999997E-2</v>
      </c>
      <c r="F27" s="177">
        <v>7.4999999999999997E-2</v>
      </c>
      <c r="G27" s="177">
        <v>7.6999999999999999E-2</v>
      </c>
      <c r="H27" s="177">
        <v>0.02</v>
      </c>
      <c r="I27" s="172"/>
      <c r="J27" s="172"/>
    </row>
    <row r="29" spans="1:10" x14ac:dyDescent="0.25">
      <c r="C29" s="29" t="s">
        <v>10</v>
      </c>
      <c r="D29" s="169">
        <f>+D23+D25+D27</f>
        <v>0.151</v>
      </c>
      <c r="E29" s="169">
        <f t="shared" ref="E29:H29" si="0">+E23+E25+E27</f>
        <v>0.40899999999999997</v>
      </c>
      <c r="F29" s="169">
        <f t="shared" si="0"/>
        <v>0.318</v>
      </c>
      <c r="G29" s="169">
        <f t="shared" si="0"/>
        <v>0.31</v>
      </c>
      <c r="H29" s="169">
        <f t="shared" si="0"/>
        <v>9.0000000000000011E-2</v>
      </c>
    </row>
    <row r="30" spans="1:10" x14ac:dyDescent="0.25">
      <c r="C30" s="29" t="s">
        <v>31</v>
      </c>
      <c r="D30" s="169">
        <f>+D23+D25</f>
        <v>0.12</v>
      </c>
      <c r="E30" s="169">
        <f t="shared" ref="E30:H30" si="1">+E23+E25</f>
        <v>0.35</v>
      </c>
      <c r="F30" s="169">
        <f t="shared" si="1"/>
        <v>0.24299999999999999</v>
      </c>
      <c r="G30" s="169">
        <f t="shared" si="1"/>
        <v>0.23299999999999998</v>
      </c>
      <c r="H30" s="169">
        <f t="shared" si="1"/>
        <v>7.0000000000000007E-2</v>
      </c>
    </row>
  </sheetData>
  <mergeCells count="54">
    <mergeCell ref="B22:B23"/>
    <mergeCell ref="B24:B25"/>
    <mergeCell ref="B26:B27"/>
    <mergeCell ref="A22:A27"/>
    <mergeCell ref="A12:B13"/>
    <mergeCell ref="A19:J19"/>
    <mergeCell ref="B10:B11"/>
    <mergeCell ref="B8:B9"/>
    <mergeCell ref="B6:B7"/>
    <mergeCell ref="B4:B5"/>
    <mergeCell ref="A4:A11"/>
    <mergeCell ref="J2:J3"/>
    <mergeCell ref="A2:C3"/>
    <mergeCell ref="A1:J1"/>
    <mergeCell ref="M6:M7"/>
    <mergeCell ref="M8:M9"/>
    <mergeCell ref="M10:M11"/>
    <mergeCell ref="L12:M13"/>
    <mergeCell ref="S1:X1"/>
    <mergeCell ref="S2:U3"/>
    <mergeCell ref="V2:W2"/>
    <mergeCell ref="X2:X3"/>
    <mergeCell ref="S4:S11"/>
    <mergeCell ref="T4:T5"/>
    <mergeCell ref="T6:T7"/>
    <mergeCell ref="T8:T9"/>
    <mergeCell ref="T10:T11"/>
    <mergeCell ref="L1:Q1"/>
    <mergeCell ref="L2:N3"/>
    <mergeCell ref="O2:P2"/>
    <mergeCell ref="Q2:Q3"/>
    <mergeCell ref="L4:L11"/>
    <mergeCell ref="M4:M5"/>
    <mergeCell ref="S12:T13"/>
    <mergeCell ref="Z1:AE1"/>
    <mergeCell ref="Z2:AB3"/>
    <mergeCell ref="AC2:AD2"/>
    <mergeCell ref="AE2:AE3"/>
    <mergeCell ref="Z4:Z11"/>
    <mergeCell ref="AA4:AA5"/>
    <mergeCell ref="AA6:AA7"/>
    <mergeCell ref="AA8:AA9"/>
    <mergeCell ref="AA10:AA11"/>
    <mergeCell ref="AG12:AH13"/>
    <mergeCell ref="Z12:AA13"/>
    <mergeCell ref="AG1:AL1"/>
    <mergeCell ref="AG2:AI3"/>
    <mergeCell ref="AJ2:AK2"/>
    <mergeCell ref="AL2:AL3"/>
    <mergeCell ref="AG4:AG11"/>
    <mergeCell ref="AH4:AH5"/>
    <mergeCell ref="AH6:AH7"/>
    <mergeCell ref="AH8:AH9"/>
    <mergeCell ref="AH10:AH1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"/>
  <sheetViews>
    <sheetView showGridLines="0" workbookViewId="0">
      <selection activeCell="C4" activeCellId="4" sqref="S4 O4 K4 G4 C4"/>
    </sheetView>
  </sheetViews>
  <sheetFormatPr defaultRowHeight="15" x14ac:dyDescent="0.25"/>
  <cols>
    <col min="1" max="2" width="18.42578125" customWidth="1"/>
    <col min="3" max="3" width="16.28515625" customWidth="1"/>
    <col min="5" max="6" width="18.42578125" customWidth="1"/>
    <col min="7" max="7" width="16.28515625" customWidth="1"/>
    <col min="9" max="10" width="18.42578125" customWidth="1"/>
    <col min="11" max="11" width="16.28515625" customWidth="1"/>
    <col min="13" max="14" width="18.42578125" customWidth="1"/>
    <col min="15" max="15" width="16.28515625" customWidth="1"/>
    <col min="17" max="18" width="18.42578125" customWidth="1"/>
    <col min="19" max="19" width="16.28515625" customWidth="1"/>
  </cols>
  <sheetData>
    <row r="1" spans="1:19" ht="71.25" customHeight="1" x14ac:dyDescent="0.25">
      <c r="A1" s="115" t="s">
        <v>33</v>
      </c>
      <c r="B1" s="115"/>
      <c r="C1" s="115"/>
      <c r="E1" s="115" t="s">
        <v>34</v>
      </c>
      <c r="F1" s="115"/>
      <c r="G1" s="115"/>
      <c r="I1" s="115" t="s">
        <v>35</v>
      </c>
      <c r="J1" s="115"/>
      <c r="K1" s="115"/>
      <c r="M1" s="115" t="s">
        <v>36</v>
      </c>
      <c r="N1" s="115"/>
      <c r="O1" s="115"/>
      <c r="Q1" s="115" t="s">
        <v>37</v>
      </c>
      <c r="R1" s="115"/>
      <c r="S1" s="115"/>
    </row>
    <row r="2" spans="1:19" ht="85.5" customHeight="1" x14ac:dyDescent="0.25">
      <c r="A2" s="117" t="s">
        <v>7</v>
      </c>
      <c r="B2" s="4" t="s">
        <v>6</v>
      </c>
      <c r="C2" s="4" t="s">
        <v>11</v>
      </c>
      <c r="E2" s="35" t="s">
        <v>7</v>
      </c>
      <c r="F2" s="4" t="s">
        <v>6</v>
      </c>
      <c r="G2" s="4" t="s">
        <v>11</v>
      </c>
      <c r="I2" s="35" t="s">
        <v>7</v>
      </c>
      <c r="J2" s="4" t="s">
        <v>6</v>
      </c>
      <c r="K2" s="4" t="s">
        <v>11</v>
      </c>
      <c r="M2" s="35" t="s">
        <v>7</v>
      </c>
      <c r="N2" s="4" t="s">
        <v>6</v>
      </c>
      <c r="O2" s="4" t="s">
        <v>11</v>
      </c>
      <c r="Q2" s="35" t="s">
        <v>7</v>
      </c>
      <c r="R2" s="4" t="s">
        <v>6</v>
      </c>
      <c r="S2" s="4" t="s">
        <v>11</v>
      </c>
    </row>
    <row r="3" spans="1:19" ht="24" customHeight="1" x14ac:dyDescent="0.25">
      <c r="A3" s="1" t="s">
        <v>8</v>
      </c>
      <c r="B3" s="2">
        <v>2131300.4471832188</v>
      </c>
      <c r="C3" s="3">
        <f>+B3/$B$5</f>
        <v>0.78536285841480835</v>
      </c>
      <c r="E3" s="1" t="s">
        <v>8</v>
      </c>
      <c r="F3" s="2">
        <v>0</v>
      </c>
      <c r="G3" s="3">
        <f>+F3/$F$5</f>
        <v>0</v>
      </c>
      <c r="I3" s="1" t="s">
        <v>8</v>
      </c>
      <c r="J3" s="2">
        <v>48274</v>
      </c>
      <c r="K3" s="3">
        <f>+J3/$J$5</f>
        <v>0.34937613988362332</v>
      </c>
      <c r="M3" s="1" t="s">
        <v>8</v>
      </c>
      <c r="N3" s="2">
        <v>110630</v>
      </c>
      <c r="O3" s="3">
        <f>+N3/$N$5</f>
        <v>0.62458010354152671</v>
      </c>
      <c r="Q3" s="1" t="s">
        <v>8</v>
      </c>
      <c r="R3" s="2">
        <v>1972397</v>
      </c>
      <c r="S3" s="3">
        <f>+R3/$R$5</f>
        <v>0.93855241726151073</v>
      </c>
    </row>
    <row r="4" spans="1:19" x14ac:dyDescent="0.25">
      <c r="A4" s="1" t="s">
        <v>9</v>
      </c>
      <c r="B4" s="2">
        <v>582477.55281677947</v>
      </c>
      <c r="C4" s="36">
        <f t="shared" ref="C4:C5" si="0">+B4/$B$5</f>
        <v>0.2146371415851924</v>
      </c>
      <c r="E4" s="1" t="s">
        <v>9</v>
      </c>
      <c r="F4" s="2">
        <v>296949</v>
      </c>
      <c r="G4" s="36">
        <f t="shared" ref="G4:G5" si="1">+F4/$F$5</f>
        <v>1</v>
      </c>
      <c r="I4" s="1" t="s">
        <v>9</v>
      </c>
      <c r="J4" s="2">
        <v>89898</v>
      </c>
      <c r="K4" s="36">
        <f t="shared" ref="K4:K5" si="2">+J4/$J$5</f>
        <v>0.65062386011637674</v>
      </c>
      <c r="M4" s="1" t="s">
        <v>9</v>
      </c>
      <c r="N4" s="2">
        <v>66497</v>
      </c>
      <c r="O4" s="36">
        <f t="shared" ref="O4:O5" si="3">+N4/$N$5</f>
        <v>0.37541989645847329</v>
      </c>
      <c r="Q4" s="1" t="s">
        <v>9</v>
      </c>
      <c r="R4" s="2">
        <v>129134</v>
      </c>
      <c r="S4" s="36">
        <f t="shared" ref="S4:S5" si="4">+R4/$R$5</f>
        <v>6.1447582738489229E-2</v>
      </c>
    </row>
    <row r="5" spans="1:19" x14ac:dyDescent="0.25">
      <c r="A5" s="1" t="s">
        <v>10</v>
      </c>
      <c r="B5" s="2">
        <v>2713777.9999999963</v>
      </c>
      <c r="C5" s="3">
        <f t="shared" si="0"/>
        <v>1</v>
      </c>
      <c r="E5" s="1" t="s">
        <v>10</v>
      </c>
      <c r="F5" s="2">
        <v>296949</v>
      </c>
      <c r="G5" s="3">
        <f t="shared" si="1"/>
        <v>1</v>
      </c>
      <c r="I5" s="1" t="s">
        <v>10</v>
      </c>
      <c r="J5" s="2">
        <v>138172</v>
      </c>
      <c r="K5" s="3">
        <f t="shared" si="2"/>
        <v>1</v>
      </c>
      <c r="M5" s="1" t="s">
        <v>10</v>
      </c>
      <c r="N5" s="2">
        <v>177127</v>
      </c>
      <c r="O5" s="3">
        <f t="shared" si="3"/>
        <v>1</v>
      </c>
      <c r="Q5" s="1" t="s">
        <v>10</v>
      </c>
      <c r="R5" s="2">
        <v>2101531</v>
      </c>
      <c r="S5" s="3">
        <f t="shared" si="4"/>
        <v>1</v>
      </c>
    </row>
    <row r="6" spans="1:19" ht="43.5" customHeight="1" x14ac:dyDescent="0.25">
      <c r="A6" s="116" t="s">
        <v>5</v>
      </c>
      <c r="B6" s="116"/>
      <c r="C6" s="116"/>
      <c r="E6" s="116" t="s">
        <v>5</v>
      </c>
      <c r="F6" s="116"/>
      <c r="G6" s="116"/>
      <c r="I6" s="116" t="s">
        <v>5</v>
      </c>
      <c r="J6" s="116"/>
      <c r="K6" s="116"/>
      <c r="M6" s="116" t="s">
        <v>5</v>
      </c>
      <c r="N6" s="116"/>
      <c r="O6" s="116"/>
      <c r="Q6" s="116" t="s">
        <v>5</v>
      </c>
      <c r="R6" s="116"/>
      <c r="S6" s="116"/>
    </row>
  </sheetData>
  <mergeCells count="11">
    <mergeCell ref="A2"/>
    <mergeCell ref="A6:C6"/>
    <mergeCell ref="A1:C1"/>
    <mergeCell ref="E1:G1"/>
    <mergeCell ref="E6:G6"/>
    <mergeCell ref="I1:K1"/>
    <mergeCell ref="I6:K6"/>
    <mergeCell ref="M1:O1"/>
    <mergeCell ref="M6:O6"/>
    <mergeCell ref="Q1:S1"/>
    <mergeCell ref="Q6:S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Median Burdens</vt:lpstr>
      <vt:lpstr>Any Insecurity x POV</vt:lpstr>
      <vt:lpstr>Forgo x POV</vt:lpstr>
      <vt:lpstr>Burdened 6% x POV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Howat</dc:creator>
  <cp:lastModifiedBy>John Howat</cp:lastModifiedBy>
  <dcterms:created xsi:type="dcterms:W3CDTF">2024-10-21T19:55:03Z</dcterms:created>
  <dcterms:modified xsi:type="dcterms:W3CDTF">2024-10-28T20:31:28Z</dcterms:modified>
</cp:coreProperties>
</file>